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2024\decembrie\05122024\"/>
    </mc:Choice>
  </mc:AlternateContent>
  <xr:revisionPtr revIDLastSave="0" documentId="13_ncr:1_{510B8387-8C2E-48A8-A005-6A60C4439AFD}" xr6:coauthVersionLast="47" xr6:coauthVersionMax="47" xr10:uidLastSave="{00000000-0000-0000-0000-000000000000}"/>
  <bookViews>
    <workbookView xWindow="30612" yWindow="852" windowWidth="30936" windowHeight="16896" activeTab="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2" l="1"/>
  <c r="D202" i="5" l="1"/>
  <c r="F216" i="2" l="1"/>
  <c r="E20" i="4"/>
  <c r="D66" i="5"/>
  <c r="D215" i="5" l="1"/>
  <c r="E216" i="5" s="1"/>
  <c r="D169" i="5"/>
  <c r="D159" i="5"/>
  <c r="E202" i="5"/>
  <c r="D222" i="5" l="1"/>
  <c r="E223" i="5" s="1"/>
  <c r="D21" i="7"/>
  <c r="E22" i="7"/>
  <c r="E11" i="6"/>
  <c r="D113" i="5"/>
  <c r="E114" i="5" l="1"/>
  <c r="E16" i="8" l="1"/>
  <c r="D208" i="5" l="1"/>
  <c r="E67" i="5" l="1"/>
  <c r="D182" i="5" l="1"/>
  <c r="E209" i="5" l="1"/>
  <c r="E183" i="5" l="1"/>
  <c r="E170" i="5"/>
  <c r="E160" i="5"/>
  <c r="E226" i="5" l="1"/>
</calcChain>
</file>

<file path=xl/sharedStrings.xml><?xml version="1.0" encoding="utf-8"?>
<sst xmlns="http://schemas.openxmlformats.org/spreadsheetml/2006/main" count="856" uniqueCount="189">
  <si>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</si>
  <si>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</si>
  <si>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</si>
  <si>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</si>
  <si>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</si>
  <si>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</si>
  <si>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</si>
  <si>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</si>
  <si>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</si>
  <si>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</si>
  <si>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</si>
  <si>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</si>
  <si>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</si>
  <si>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</si>
  <si>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</si>
  <si>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</si>
  <si>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</si>
  <si>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</si>
  <si>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</si>
  <si>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</si>
  <si>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</si>
  <si>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</si>
  <si>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</si>
  <si>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</si>
  <si>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</si>
  <si>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</si>
  <si>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</si>
  <si>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</si>
  <si>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</si>
  <si>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</si>
  <si>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</si>
  <si>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</si>
  <si>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</si>
  <si>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</si>
  <si>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</si>
  <si>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</si>
  <si>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</si>
  <si>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</si>
  <si>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</si>
  <si>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</si>
  <si>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</si>
  <si>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</si>
  <si>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</si>
  <si>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</si>
  <si>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</si>
  <si>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</si>
  <si>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</si>
  <si>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</si>
  <si>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</si>
  <si>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</si>
  <si>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</si>
  <si>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</si>
  <si>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</si>
  <si>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</si>
  <si>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</si>
  <si>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</si>
  <si>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</si>
  <si>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</si>
  <si>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</si>
  <si>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</si>
  <si>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</si>
  <si>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ALIMENTARA DE LA P.C.</t>
  </si>
  <si>
    <t>PENSIE PRIVATA V.I.</t>
  </si>
  <si>
    <t>PENSIE PRIVATA N.L.</t>
  </si>
  <si>
    <t>PENSIE PRIVATA G.M.</t>
  </si>
  <si>
    <t>PENSIE PRIVATA G.S.</t>
  </si>
  <si>
    <t>POPRIRE SALARIU S.R.</t>
  </si>
  <si>
    <t>GARANTIE MAT. GESTIONARI OSIM</t>
  </si>
  <si>
    <t>PENSIE PRIVATA N.A.</t>
  </si>
  <si>
    <t>PENSIE PRIVATA S.F.</t>
  </si>
  <si>
    <t>PENSIE PRIVATA V.E.</t>
  </si>
  <si>
    <t>OSIM</t>
  </si>
  <si>
    <t>ROBOSTO LOGISTIK SRL</t>
  </si>
  <si>
    <t>CUMPANA 1993 SRL</t>
  </si>
  <si>
    <t>GERMAN TOP TRADING SRL</t>
  </si>
  <si>
    <t>BTM CORPORATE SECURITY SRL</t>
  </si>
  <si>
    <t>TREI D PLUS SRL</t>
  </si>
  <si>
    <t>ARCHIVIT SRL</t>
  </si>
  <si>
    <t>VIPER ALARMS SRL</t>
  </si>
  <si>
    <t>HORNBACH CENTRALA SRL</t>
  </si>
  <si>
    <t>PPC ENERGIE MUNTENIA SA</t>
  </si>
  <si>
    <t>ENGIE ROMANIA SA</t>
  </si>
  <si>
    <t>DHL INTERNATIONAL ROM SRL</t>
  </si>
  <si>
    <t>VODAFONE ROMANIA SA</t>
  </si>
  <si>
    <t>DIGI ROMANIA SA</t>
  </si>
  <si>
    <t>MIDA SOFT BUSINESS SRL</t>
  </si>
  <si>
    <t>septembrie</t>
  </si>
  <si>
    <t>POPRIRE SALARIU C.A.</t>
  </si>
  <si>
    <t>PRODUSE IGIENIZARE</t>
  </si>
  <si>
    <t>ASCENSORUL SA</t>
  </si>
  <si>
    <t>HOME OFFICE RELOCATION SRL</t>
  </si>
  <si>
    <t>SERV.MUTARE MOBILIER SEDIU</t>
  </si>
  <si>
    <t>FILUM NETWORKS SRL</t>
  </si>
  <si>
    <t>DIGITRONIX TECHNOLOGY SRL</t>
  </si>
  <si>
    <t>CRISTALSOFT SRL</t>
  </si>
  <si>
    <t>MEDA CONSULT SRL</t>
  </si>
  <si>
    <t>CTCE PIATRA NEAMT</t>
  </si>
  <si>
    <t>DEPUNERE NUMERAR-REINTREGIRE CONT</t>
  </si>
  <si>
    <t>WECO TMC SRL</t>
  </si>
  <si>
    <t>SQUARE PARKING SRL</t>
  </si>
  <si>
    <t>BCR SA</t>
  </si>
  <si>
    <t>01-31 OCTOMBRIE</t>
  </si>
  <si>
    <t>octombrie</t>
  </si>
  <si>
    <t>POPRIRE SALARIU M.M.</t>
  </si>
  <si>
    <t>ALIMENTATR CONT CARD SALARIU</t>
  </si>
  <si>
    <t>perioada: 01-31 OCTOMBRIE</t>
  </si>
  <si>
    <t>CONSUM GAZE SEPTEMBRIE 2024</t>
  </si>
  <si>
    <t>CONSUM ENERG.EL. AUGUST 2024</t>
  </si>
  <si>
    <t>CONSUM ENERG.EL. SEPTEMBRIE 2024</t>
  </si>
  <si>
    <t>APA NOVA BUCURESTI</t>
  </si>
  <si>
    <t>CONSUM APA</t>
  </si>
  <si>
    <t>DIR.GEN.DE SALUBRITATE SECT.3</t>
  </si>
  <si>
    <t>COL.SI TR.DES.MUNICIP AUGUST 2024</t>
  </si>
  <si>
    <t>SERV.TELEF.MOBILA SEPTEMBRIE 2024</t>
  </si>
  <si>
    <t>ABONAMENT TV SEPTEMBRIE 2024</t>
  </si>
  <si>
    <t>SERV.TELEF. FIXA SEPTEMBRIE 2024</t>
  </si>
  <si>
    <t>SERV. WIFI SEPTEMBRIE 2024</t>
  </si>
  <si>
    <t>ABONAM. INTERNET OCTOMBRIE 2024</t>
  </si>
  <si>
    <t>SERV. CURIERAT RAPID</t>
  </si>
  <si>
    <t>MENT. SIST.SEC. SEPTEMBRIE 2024</t>
  </si>
  <si>
    <t>WASTE TONER CANON</t>
  </si>
  <si>
    <t>ACCENT SERVICES ZONE SRL</t>
  </si>
  <si>
    <t>SERV.MENT.ECHIPAM.SEPTEMBRIE 2024</t>
  </si>
  <si>
    <t>RA RASIROM</t>
  </si>
  <si>
    <t>MENT.SIST.COMPLEX DE SECURIT.SEPT.24</t>
  </si>
  <si>
    <t>RDT OFFICE</t>
  </si>
  <si>
    <t>SERV.SCANARE</t>
  </si>
  <si>
    <t>SERV.MENT.ECHIPAM. IT SEPTEMBRIE 2024</t>
  </si>
  <si>
    <t>CARTUSE TONER CTR.SUBSECV.21</t>
  </si>
  <si>
    <t>SERV.MENT.SOFT CONTAB.OCT.2024</t>
  </si>
  <si>
    <t>ACTUALIZARI LEGIS OCT.2024</t>
  </si>
  <si>
    <t>CERTSIGN SA</t>
  </si>
  <si>
    <t>AUTENTIF. SITE INTERNET</t>
  </si>
  <si>
    <t>MENT.ECHIP.OCTOMBRIE 2024</t>
  </si>
  <si>
    <t>SERV.MENTENANTA OCTOMBRIE 2024</t>
  </si>
  <si>
    <t>GLORINVEST SRL</t>
  </si>
  <si>
    <t>INLOCUIRE MOCHETA</t>
  </si>
  <si>
    <t>SUPRAVEGHERE RSVTI SEPTEMBRIE 2024</t>
  </si>
  <si>
    <t>PACHET BIDOANE APA 19L SEPTEMBRIE 2024</t>
  </si>
  <si>
    <t>ARHIVIT SRL</t>
  </si>
  <si>
    <t>SERV. ARHIVARE</t>
  </si>
  <si>
    <t>SERV.PAZA SEPTEMBRIE 2024</t>
  </si>
  <si>
    <t>SERV.SPALATORIE AUTO SEPTEMBRIE 2024</t>
  </si>
  <si>
    <t>IDEAL INVEST SERV. SRL</t>
  </si>
  <si>
    <t>SERV.CURATENIE SEPTEMBRIE 2024</t>
  </si>
  <si>
    <t>SERV.DDD OCTOMBRIE 2024</t>
  </si>
  <si>
    <t>PFA MIU ALEXANDRU DOREL</t>
  </si>
  <si>
    <t>SERV.MENT. SISTEME EL.SEPT. 2024</t>
  </si>
  <si>
    <t>ACHIZITIE CANAL CABLU</t>
  </si>
  <si>
    <t>SERV.AUTO SI PIESE SCHIMB SKODA</t>
  </si>
  <si>
    <t>VERTICAL DÉCOR SRL</t>
  </si>
  <si>
    <t>CVAL.ROLETE</t>
  </si>
  <si>
    <t>SERV.MENT. SISTEME EL.OCT. 2024</t>
  </si>
  <si>
    <t>PRESTARI SERVICII OCTOMBRIE 2024</t>
  </si>
  <si>
    <t>CVAL.PRESTARI SERV.CF. CTR 200947/2024</t>
  </si>
  <si>
    <t>BILET AVION</t>
  </si>
  <si>
    <t>ASIGURARE MEDICALA</t>
  </si>
  <si>
    <t>OLIMPIC INTERNATIONAL TURISM SRL</t>
  </si>
  <si>
    <t>SERV.SSM SU SEPTEMBRIE 2024</t>
  </si>
  <si>
    <t>C.M.UNIREA SRL</t>
  </si>
  <si>
    <t>SERV.MED.MED. MUNCII SEPTEMBRIE 2024</t>
  </si>
  <si>
    <t>BEJ RADUTA NICOLETA</t>
  </si>
  <si>
    <t>CHELTUIELI DOSAR MARY DEUTZ</t>
  </si>
  <si>
    <t>ADM.FONDULUI IMOB.</t>
  </si>
  <si>
    <t>FOLOSINTA SPATIU OCTOMBRIE 2024</t>
  </si>
  <si>
    <t>CONTINUARE STOCARE ARHIVA SEPT.2024</t>
  </si>
  <si>
    <t>ABONAM.PARCARE OCT.2024</t>
  </si>
  <si>
    <t>COMISION TRANZACTII CARDURI SEPT.2024</t>
  </si>
  <si>
    <t>SENETIC DISTRIBUTION SRL</t>
  </si>
  <si>
    <t>CDAQNAP TS-855-EU-RP.CABLU MET</t>
  </si>
  <si>
    <t>TOTAL OCTOMBRIE</t>
  </si>
  <si>
    <t>OC SOFT ESTATE SRL</t>
  </si>
  <si>
    <t>LICENTA ZOOM MEETINGS PRO 1 AN</t>
  </si>
  <si>
    <t>OEB</t>
  </si>
  <si>
    <t>RO_2024Q3_ART.39_RENEWAL_FEES</t>
  </si>
  <si>
    <t>OMPI</t>
  </si>
  <si>
    <t>INTERNATIONA FILING FEES AND SEARCH FEES</t>
  </si>
  <si>
    <t>Total plati OCTOMBRIE</t>
  </si>
  <si>
    <t>noiembrie</t>
  </si>
  <si>
    <t>VOUCHERE VACANTA</t>
  </si>
  <si>
    <t>INDEMNIZATIE DELEGARE</t>
  </si>
  <si>
    <t>comision</t>
  </si>
  <si>
    <t>deplasari externe</t>
  </si>
  <si>
    <t>Subtotal 56.48.02</t>
  </si>
  <si>
    <t>56.48.02</t>
  </si>
  <si>
    <t>Total 56.48.02</t>
  </si>
  <si>
    <t xml:space="preserve">CAP 56 48 02 "PROIECTE FINANTATE DIN FONDUL EUROPEAN DE DEZVOLTARE REGIONALA" </t>
  </si>
  <si>
    <t>CONS.ELAB.PR. TEHNIC IT</t>
  </si>
  <si>
    <t>SERV.CONS.ELAB.CERERE FINANTARE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</si>
</sst>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4" fontId="27" fillId="0" borderId="14" xfId="40" applyNumberFormat="1" applyFont="1" applyBorder="1" applyAlignment="1">
      <alignment horizontal="right" vertical="center"/>
    </xf>
    <xf numFmtId="0" fontId="31" fillId="24" borderId="10" xfId="0" applyFont="1" applyFill="1" applyBorder="1"/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view="pageLayout" zoomScaleNormal="100" workbookViewId="0">
      <selection activeCell="D9" sqref="D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x14ac:dyDescent="0.25">
      <c r="A1" s="1" t="s">
        <v>4</v>
      </c>
      <c r="B1" s="1"/>
      <c r="C1" s="6"/>
      <c r="D1" s="6"/>
      <c r="E1" s="19"/>
      <c r="F1" s="6"/>
    </row>
    <row r="2" spans="1:6" x14ac:dyDescent="0.25">
      <c r="A2" s="8"/>
      <c r="B2" s="8"/>
      <c r="C2" s="8"/>
      <c r="D2" s="8"/>
      <c r="E2" s="20"/>
      <c r="F2" s="8"/>
    </row>
    <row r="3" spans="1:6" x14ac:dyDescent="0.25">
      <c r="A3" s="1" t="s">
        <v>51</v>
      </c>
      <c r="B3" s="6"/>
      <c r="C3" s="6"/>
      <c r="D3" s="6"/>
      <c r="E3" s="19"/>
      <c r="F3" s="8"/>
    </row>
    <row r="4" spans="1:6" x14ac:dyDescent="0.25">
      <c r="A4" s="5" t="s">
        <v>5</v>
      </c>
      <c r="B4" s="1" t="s">
        <v>101</v>
      </c>
      <c r="C4" s="1"/>
      <c r="D4" s="8"/>
      <c r="E4" s="20"/>
      <c r="F4" s="8"/>
    </row>
    <row r="5" spans="1:6" ht="15" customHeight="1" thickBot="1" x14ac:dyDescent="0.3">
      <c r="A5" s="6"/>
      <c r="B5" s="1"/>
      <c r="C5" s="1"/>
      <c r="D5" s="1"/>
      <c r="E5" s="19"/>
      <c r="F5" s="8"/>
    </row>
    <row r="6" spans="1:6" x14ac:dyDescent="0.25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6.4" x14ac:dyDescent="0.25">
      <c r="A7" s="16" t="s">
        <v>36</v>
      </c>
      <c r="B7" s="14" t="s">
        <v>23</v>
      </c>
      <c r="C7" s="14" t="s">
        <v>23</v>
      </c>
      <c r="D7" s="40">
        <v>149292</v>
      </c>
      <c r="E7" s="15" t="s">
        <v>23</v>
      </c>
      <c r="F7" s="17" t="s">
        <v>23</v>
      </c>
    </row>
    <row r="8" spans="1:6" x14ac:dyDescent="0.25">
      <c r="A8" s="16"/>
      <c r="B8" s="14" t="s">
        <v>102</v>
      </c>
      <c r="C8" s="14">
        <v>9</v>
      </c>
      <c r="D8" s="40">
        <v>13596</v>
      </c>
      <c r="E8" s="15"/>
      <c r="F8" s="17"/>
    </row>
    <row r="9" spans="1:6" x14ac:dyDescent="0.25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5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4.4" thickBot="1" x14ac:dyDescent="0.3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162888</v>
      </c>
      <c r="F11" s="45" t="s">
        <v>23</v>
      </c>
    </row>
    <row r="12" spans="1:6" x14ac:dyDescent="0.25">
      <c r="A12" s="23"/>
      <c r="B12" s="24"/>
      <c r="C12" s="24"/>
      <c r="D12" s="24"/>
      <c r="E12" s="25"/>
      <c r="F12" s="26"/>
    </row>
    <row r="13" spans="1:6" x14ac:dyDescent="0.25">
      <c r="A13" s="8"/>
      <c r="B13" s="8"/>
      <c r="C13" s="8"/>
      <c r="D13" s="8"/>
      <c r="E13" s="20"/>
      <c r="F13" s="18"/>
    </row>
    <row r="14" spans="1:6" ht="14.4" x14ac:dyDescent="0.3">
      <c r="A14"/>
      <c r="B14"/>
      <c r="C14"/>
      <c r="D14"/>
      <c r="E14"/>
      <c r="F14"/>
    </row>
    <row r="15" spans="1:6" ht="14.4" x14ac:dyDescent="0.3">
      <c r="A15"/>
      <c r="B15"/>
      <c r="C15"/>
      <c r="D15"/>
      <c r="E15"/>
      <c r="F15"/>
    </row>
    <row r="16" spans="1:6" ht="14.4" x14ac:dyDescent="0.3">
      <c r="A16"/>
      <c r="B16"/>
      <c r="C16"/>
      <c r="D16"/>
      <c r="E16"/>
      <c r="F16"/>
    </row>
    <row r="17" spans="1:6" ht="14.4" x14ac:dyDescent="0.3">
      <c r="A17"/>
      <c r="B17"/>
      <c r="C17"/>
      <c r="D17"/>
      <c r="E17"/>
      <c r="F17"/>
    </row>
    <row r="18" spans="1:6" ht="14.4" x14ac:dyDescent="0.3">
      <c r="A18"/>
      <c r="B18"/>
      <c r="C18"/>
      <c r="D18"/>
      <c r="E18"/>
      <c r="F18"/>
    </row>
  </sheetData>
  <sheetProtection algorithmName="SHA-512" hashValue="/QK36L01GGW3O3FJTa9+x68RHHyQ1yzd8EvM6e4gJmNLnvbImFWkodGIDJmnrBKaReXK2CIDyOkiy9qRD6NkmQ==" saltValue="fcHvc6W+/m1TqDVJVb43sw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1"/>
  <sheetViews>
    <sheetView view="pageLayout" topLeftCell="A190" zoomScaleNormal="100" workbookViewId="0">
      <selection activeCell="F199" sqref="F199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x14ac:dyDescent="0.25">
      <c r="A1" s="1" t="s">
        <v>4</v>
      </c>
      <c r="B1" s="1"/>
      <c r="C1" s="6"/>
      <c r="D1" s="6"/>
      <c r="E1" s="19"/>
      <c r="F1" s="6"/>
    </row>
    <row r="3" spans="1:6" x14ac:dyDescent="0.25">
      <c r="A3" s="1" t="s">
        <v>27</v>
      </c>
      <c r="B3" s="6"/>
      <c r="C3" s="6"/>
      <c r="D3" s="6"/>
      <c r="E3" s="19"/>
    </row>
    <row r="4" spans="1:6" x14ac:dyDescent="0.25">
      <c r="A4" s="1" t="s">
        <v>28</v>
      </c>
      <c r="B4" s="6"/>
      <c r="C4" s="6"/>
      <c r="D4" s="6"/>
      <c r="E4" s="19"/>
    </row>
    <row r="5" spans="1:6" x14ac:dyDescent="0.25">
      <c r="A5" s="5" t="s">
        <v>5</v>
      </c>
      <c r="B5" s="1" t="s">
        <v>101</v>
      </c>
      <c r="C5" s="1"/>
    </row>
    <row r="6" spans="1:6" ht="13.8" thickBot="1" x14ac:dyDescent="0.3">
      <c r="A6" s="6"/>
      <c r="B6" s="1"/>
      <c r="C6" s="1"/>
      <c r="D6" s="1"/>
      <c r="E6" s="19"/>
    </row>
    <row r="7" spans="1:6" x14ac:dyDescent="0.25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x14ac:dyDescent="0.25">
      <c r="A8" s="60" t="s">
        <v>9</v>
      </c>
      <c r="B8" s="86" t="s">
        <v>23</v>
      </c>
      <c r="C8" s="86" t="s">
        <v>23</v>
      </c>
      <c r="D8" s="87">
        <v>14308241</v>
      </c>
      <c r="E8" s="88" t="s">
        <v>23</v>
      </c>
      <c r="F8" s="89" t="s">
        <v>23</v>
      </c>
    </row>
    <row r="9" spans="1:6" x14ac:dyDescent="0.25">
      <c r="A9" s="90" t="s">
        <v>10</v>
      </c>
      <c r="B9" s="47"/>
      <c r="C9" s="47"/>
      <c r="D9" s="91"/>
      <c r="E9" s="48"/>
      <c r="F9" s="92"/>
    </row>
    <row r="10" spans="1:6" x14ac:dyDescent="0.25">
      <c r="A10" s="90" t="s">
        <v>23</v>
      </c>
      <c r="B10" s="47" t="s">
        <v>102</v>
      </c>
      <c r="C10" s="47">
        <v>9</v>
      </c>
      <c r="D10" s="91">
        <v>106358</v>
      </c>
      <c r="E10" s="48" t="s">
        <v>23</v>
      </c>
      <c r="F10" s="92" t="s">
        <v>30</v>
      </c>
    </row>
    <row r="11" spans="1:6" x14ac:dyDescent="0.25">
      <c r="A11" s="90" t="s">
        <v>23</v>
      </c>
      <c r="B11" s="47" t="s">
        <v>102</v>
      </c>
      <c r="C11" s="47">
        <v>9</v>
      </c>
      <c r="D11" s="91">
        <v>3654</v>
      </c>
      <c r="E11" s="48" t="s">
        <v>23</v>
      </c>
      <c r="F11" s="92" t="s">
        <v>56</v>
      </c>
    </row>
    <row r="12" spans="1:6" x14ac:dyDescent="0.25">
      <c r="A12" s="90"/>
      <c r="B12" s="47" t="s">
        <v>102</v>
      </c>
      <c r="C12" s="47">
        <v>9</v>
      </c>
      <c r="D12" s="91">
        <v>150</v>
      </c>
      <c r="E12" s="48" t="s">
        <v>23</v>
      </c>
      <c r="F12" s="92" t="s">
        <v>68</v>
      </c>
    </row>
    <row r="13" spans="1:6" ht="26.4" x14ac:dyDescent="0.25">
      <c r="A13" s="90"/>
      <c r="B13" s="47" t="s">
        <v>102</v>
      </c>
      <c r="C13" s="47">
        <v>9</v>
      </c>
      <c r="D13" s="91">
        <v>200</v>
      </c>
      <c r="E13" s="48" t="s">
        <v>23</v>
      </c>
      <c r="F13" s="92" t="s">
        <v>61</v>
      </c>
    </row>
    <row r="14" spans="1:6" ht="26.4" x14ac:dyDescent="0.25">
      <c r="A14" s="90" t="s">
        <v>23</v>
      </c>
      <c r="B14" s="47" t="s">
        <v>102</v>
      </c>
      <c r="C14" s="47">
        <v>9</v>
      </c>
      <c r="D14" s="91">
        <v>4644</v>
      </c>
      <c r="E14" s="48" t="s">
        <v>23</v>
      </c>
      <c r="F14" s="92" t="s">
        <v>35</v>
      </c>
    </row>
    <row r="15" spans="1:6" ht="26.4" x14ac:dyDescent="0.25">
      <c r="A15" s="90" t="s">
        <v>23</v>
      </c>
      <c r="B15" s="47" t="s">
        <v>102</v>
      </c>
      <c r="C15" s="47">
        <v>9</v>
      </c>
      <c r="D15" s="91">
        <v>4249</v>
      </c>
      <c r="E15" s="48" t="s">
        <v>23</v>
      </c>
      <c r="F15" s="92" t="s">
        <v>35</v>
      </c>
    </row>
    <row r="16" spans="1:6" ht="26.4" x14ac:dyDescent="0.25">
      <c r="A16" s="90" t="s">
        <v>23</v>
      </c>
      <c r="B16" s="47" t="s">
        <v>102</v>
      </c>
      <c r="C16" s="47">
        <v>9</v>
      </c>
      <c r="D16" s="91">
        <v>4312</v>
      </c>
      <c r="E16" s="48" t="s">
        <v>23</v>
      </c>
      <c r="F16" s="92" t="s">
        <v>35</v>
      </c>
    </row>
    <row r="17" spans="1:10" ht="26.4" x14ac:dyDescent="0.25">
      <c r="A17" s="90"/>
      <c r="B17" s="47" t="s">
        <v>102</v>
      </c>
      <c r="C17" s="47">
        <v>9</v>
      </c>
      <c r="D17" s="91">
        <v>3582</v>
      </c>
      <c r="E17" s="48" t="s">
        <v>23</v>
      </c>
      <c r="F17" s="92" t="s">
        <v>35</v>
      </c>
    </row>
    <row r="18" spans="1:10" ht="26.4" x14ac:dyDescent="0.25">
      <c r="A18" s="90" t="s">
        <v>23</v>
      </c>
      <c r="B18" s="47" t="s">
        <v>102</v>
      </c>
      <c r="C18" s="47">
        <v>9</v>
      </c>
      <c r="D18" s="91">
        <v>4531</v>
      </c>
      <c r="E18" s="48" t="s">
        <v>23</v>
      </c>
      <c r="F18" s="92" t="s">
        <v>35</v>
      </c>
    </row>
    <row r="19" spans="1:10" ht="26.4" x14ac:dyDescent="0.25">
      <c r="A19" s="90"/>
      <c r="B19" s="47" t="s">
        <v>102</v>
      </c>
      <c r="C19" s="47">
        <v>9</v>
      </c>
      <c r="D19" s="91">
        <v>4829</v>
      </c>
      <c r="E19" s="48" t="s">
        <v>23</v>
      </c>
      <c r="F19" s="92" t="s">
        <v>35</v>
      </c>
    </row>
    <row r="20" spans="1:10" ht="26.4" x14ac:dyDescent="0.25">
      <c r="A20" s="90"/>
      <c r="B20" s="47" t="s">
        <v>102</v>
      </c>
      <c r="C20" s="47">
        <v>9</v>
      </c>
      <c r="D20" s="91">
        <v>4680</v>
      </c>
      <c r="E20" s="48" t="s">
        <v>23</v>
      </c>
      <c r="F20" s="92" t="s">
        <v>35</v>
      </c>
    </row>
    <row r="21" spans="1:10" ht="26.4" x14ac:dyDescent="0.25">
      <c r="A21" s="90"/>
      <c r="B21" s="47" t="s">
        <v>102</v>
      </c>
      <c r="C21" s="47">
        <v>9</v>
      </c>
      <c r="D21" s="91">
        <v>4728</v>
      </c>
      <c r="E21" s="48" t="s">
        <v>23</v>
      </c>
      <c r="F21" s="92" t="s">
        <v>35</v>
      </c>
    </row>
    <row r="22" spans="1:10" ht="26.4" x14ac:dyDescent="0.25">
      <c r="A22" s="90"/>
      <c r="B22" s="47" t="s">
        <v>102</v>
      </c>
      <c r="C22" s="47">
        <v>9</v>
      </c>
      <c r="D22" s="91">
        <v>4171</v>
      </c>
      <c r="E22" s="48" t="s">
        <v>23</v>
      </c>
      <c r="F22" s="92" t="s">
        <v>35</v>
      </c>
    </row>
    <row r="23" spans="1:10" ht="26.4" x14ac:dyDescent="0.25">
      <c r="A23" s="90"/>
      <c r="B23" s="47" t="s">
        <v>102</v>
      </c>
      <c r="C23" s="47">
        <v>9</v>
      </c>
      <c r="D23" s="91">
        <v>6754</v>
      </c>
      <c r="E23" s="48" t="s">
        <v>23</v>
      </c>
      <c r="F23" s="92" t="s">
        <v>35</v>
      </c>
    </row>
    <row r="24" spans="1:10" ht="26.4" x14ac:dyDescent="0.25">
      <c r="A24" s="90" t="s">
        <v>23</v>
      </c>
      <c r="B24" s="47" t="s">
        <v>102</v>
      </c>
      <c r="C24" s="47">
        <v>9</v>
      </c>
      <c r="D24" s="91">
        <v>6025</v>
      </c>
      <c r="E24" s="48" t="s">
        <v>23</v>
      </c>
      <c r="F24" s="92" t="s">
        <v>35</v>
      </c>
    </row>
    <row r="25" spans="1:10" x14ac:dyDescent="0.25">
      <c r="A25" s="90" t="s">
        <v>23</v>
      </c>
      <c r="B25" s="47" t="s">
        <v>102</v>
      </c>
      <c r="C25" s="47">
        <v>9</v>
      </c>
      <c r="D25" s="91">
        <v>150</v>
      </c>
      <c r="E25" s="48" t="s">
        <v>23</v>
      </c>
      <c r="F25" s="92" t="s">
        <v>65</v>
      </c>
    </row>
    <row r="26" spans="1:10" x14ac:dyDescent="0.25">
      <c r="A26" s="90" t="s">
        <v>23</v>
      </c>
      <c r="B26" s="47" t="s">
        <v>102</v>
      </c>
      <c r="C26" s="47">
        <v>9</v>
      </c>
      <c r="D26" s="91">
        <v>150</v>
      </c>
      <c r="E26" s="48" t="s">
        <v>23</v>
      </c>
      <c r="F26" s="54" t="s">
        <v>62</v>
      </c>
    </row>
    <row r="27" spans="1:10" ht="26.4" x14ac:dyDescent="0.25">
      <c r="A27" s="90"/>
      <c r="B27" s="47" t="s">
        <v>102</v>
      </c>
      <c r="C27" s="47">
        <v>9</v>
      </c>
      <c r="D27" s="91">
        <v>3771</v>
      </c>
      <c r="E27" s="48" t="s">
        <v>23</v>
      </c>
      <c r="F27" s="54" t="s">
        <v>35</v>
      </c>
    </row>
    <row r="28" spans="1:10" ht="26.4" x14ac:dyDescent="0.25">
      <c r="A28" s="90"/>
      <c r="B28" s="47" t="s">
        <v>102</v>
      </c>
      <c r="C28" s="47">
        <v>9</v>
      </c>
      <c r="D28" s="91">
        <v>4715</v>
      </c>
      <c r="E28" s="48" t="s">
        <v>23</v>
      </c>
      <c r="F28" s="54" t="s">
        <v>35</v>
      </c>
    </row>
    <row r="29" spans="1:10" ht="26.4" x14ac:dyDescent="0.25">
      <c r="A29" s="90" t="s">
        <v>23</v>
      </c>
      <c r="B29" s="47" t="s">
        <v>102</v>
      </c>
      <c r="C29" s="47">
        <v>9</v>
      </c>
      <c r="D29" s="91">
        <v>4214</v>
      </c>
      <c r="E29" s="48" t="s">
        <v>23</v>
      </c>
      <c r="F29" s="54" t="s">
        <v>35</v>
      </c>
    </row>
    <row r="30" spans="1:10" ht="26.4" x14ac:dyDescent="0.25">
      <c r="A30" s="90"/>
      <c r="B30" s="47" t="s">
        <v>102</v>
      </c>
      <c r="C30" s="47">
        <v>9</v>
      </c>
      <c r="D30" s="91">
        <v>4730</v>
      </c>
      <c r="E30" s="48" t="s">
        <v>23</v>
      </c>
      <c r="F30" s="54" t="s">
        <v>35</v>
      </c>
    </row>
    <row r="31" spans="1:10" ht="26.4" x14ac:dyDescent="0.25">
      <c r="A31" s="90"/>
      <c r="B31" s="47" t="s">
        <v>102</v>
      </c>
      <c r="C31" s="47">
        <v>9</v>
      </c>
      <c r="D31" s="91">
        <v>4692</v>
      </c>
      <c r="E31" s="48" t="s">
        <v>23</v>
      </c>
      <c r="F31" s="54" t="s">
        <v>35</v>
      </c>
      <c r="H31" s="18"/>
      <c r="J31" s="18"/>
    </row>
    <row r="32" spans="1:10" x14ac:dyDescent="0.25">
      <c r="A32" s="90"/>
      <c r="B32" s="47" t="s">
        <v>102</v>
      </c>
      <c r="C32" s="47">
        <v>9</v>
      </c>
      <c r="D32" s="91">
        <v>50</v>
      </c>
      <c r="E32" s="48" t="s">
        <v>23</v>
      </c>
      <c r="F32" s="54" t="s">
        <v>64</v>
      </c>
    </row>
    <row r="33" spans="1:15" x14ac:dyDescent="0.25">
      <c r="A33" s="90"/>
      <c r="B33" s="47" t="s">
        <v>102</v>
      </c>
      <c r="C33" s="47">
        <v>9</v>
      </c>
      <c r="D33" s="91">
        <v>50</v>
      </c>
      <c r="E33" s="48" t="s">
        <v>23</v>
      </c>
      <c r="F33" s="54" t="s">
        <v>64</v>
      </c>
      <c r="N33" s="18"/>
      <c r="O33" s="18"/>
    </row>
    <row r="34" spans="1:15" x14ac:dyDescent="0.25">
      <c r="A34" s="90"/>
      <c r="B34" s="47" t="s">
        <v>102</v>
      </c>
      <c r="C34" s="47">
        <v>9</v>
      </c>
      <c r="D34" s="91">
        <v>1739</v>
      </c>
      <c r="E34" s="48" t="s">
        <v>23</v>
      </c>
      <c r="F34" s="54" t="s">
        <v>66</v>
      </c>
      <c r="N34" s="18"/>
      <c r="O34" s="18"/>
    </row>
    <row r="35" spans="1:15" x14ac:dyDescent="0.25">
      <c r="A35" s="90"/>
      <c r="B35" s="47" t="s">
        <v>102</v>
      </c>
      <c r="C35" s="47">
        <v>9</v>
      </c>
      <c r="D35" s="91">
        <v>50</v>
      </c>
      <c r="E35" s="48" t="s">
        <v>23</v>
      </c>
      <c r="F35" s="54" t="s">
        <v>69</v>
      </c>
      <c r="N35" s="18"/>
      <c r="O35" s="18"/>
    </row>
    <row r="36" spans="1:15" x14ac:dyDescent="0.25">
      <c r="A36" s="90"/>
      <c r="B36" s="47" t="s">
        <v>102</v>
      </c>
      <c r="C36" s="47">
        <v>9</v>
      </c>
      <c r="D36" s="91">
        <v>1200</v>
      </c>
      <c r="E36" s="48" t="s">
        <v>23</v>
      </c>
      <c r="F36" s="54" t="s">
        <v>103</v>
      </c>
    </row>
    <row r="37" spans="1:15" x14ac:dyDescent="0.25">
      <c r="A37" s="90"/>
      <c r="B37" s="47" t="s">
        <v>102</v>
      </c>
      <c r="C37" s="47">
        <v>9</v>
      </c>
      <c r="D37" s="91">
        <v>910</v>
      </c>
      <c r="E37" s="48" t="s">
        <v>23</v>
      </c>
      <c r="F37" s="54" t="s">
        <v>103</v>
      </c>
    </row>
    <row r="38" spans="1:15" x14ac:dyDescent="0.25">
      <c r="A38" s="90"/>
      <c r="B38" s="47" t="s">
        <v>102</v>
      </c>
      <c r="C38" s="47">
        <v>9</v>
      </c>
      <c r="D38" s="91">
        <v>700</v>
      </c>
      <c r="E38" s="48" t="s">
        <v>23</v>
      </c>
      <c r="F38" s="54" t="s">
        <v>103</v>
      </c>
    </row>
    <row r="39" spans="1:15" ht="26.4" x14ac:dyDescent="0.25">
      <c r="A39" s="90"/>
      <c r="B39" s="47" t="s">
        <v>102</v>
      </c>
      <c r="C39" s="47">
        <v>9</v>
      </c>
      <c r="D39" s="91">
        <v>4678</v>
      </c>
      <c r="E39" s="48" t="s">
        <v>23</v>
      </c>
      <c r="F39" s="54" t="s">
        <v>35</v>
      </c>
    </row>
    <row r="40" spans="1:15" x14ac:dyDescent="0.25">
      <c r="A40" s="90"/>
      <c r="B40" s="47" t="s">
        <v>102</v>
      </c>
      <c r="C40" s="47">
        <v>9</v>
      </c>
      <c r="D40" s="91">
        <v>1746</v>
      </c>
      <c r="E40" s="48" t="s">
        <v>23</v>
      </c>
      <c r="F40" s="54" t="s">
        <v>87</v>
      </c>
    </row>
    <row r="41" spans="1:15" x14ac:dyDescent="0.25">
      <c r="A41" s="90"/>
      <c r="B41" s="47" t="s">
        <v>102</v>
      </c>
      <c r="C41" s="47">
        <v>9</v>
      </c>
      <c r="D41" s="91">
        <v>350</v>
      </c>
      <c r="E41" s="48" t="s">
        <v>23</v>
      </c>
      <c r="F41" s="54" t="s">
        <v>70</v>
      </c>
    </row>
    <row r="42" spans="1:15" ht="26.4" x14ac:dyDescent="0.25">
      <c r="A42" s="90"/>
      <c r="B42" s="47" t="s">
        <v>102</v>
      </c>
      <c r="C42" s="47">
        <v>9</v>
      </c>
      <c r="D42" s="91">
        <v>4574</v>
      </c>
      <c r="E42" s="48" t="s">
        <v>23</v>
      </c>
      <c r="F42" s="54" t="s">
        <v>35</v>
      </c>
    </row>
    <row r="43" spans="1:15" ht="26.4" x14ac:dyDescent="0.25">
      <c r="A43" s="90"/>
      <c r="B43" s="47" t="s">
        <v>102</v>
      </c>
      <c r="C43" s="47">
        <v>9</v>
      </c>
      <c r="D43" s="91">
        <v>3328</v>
      </c>
      <c r="E43" s="48" t="s">
        <v>23</v>
      </c>
      <c r="F43" s="54" t="s">
        <v>35</v>
      </c>
    </row>
    <row r="44" spans="1:15" ht="26.4" x14ac:dyDescent="0.25">
      <c r="A44" s="90"/>
      <c r="B44" s="47" t="s">
        <v>102</v>
      </c>
      <c r="C44" s="47">
        <v>9</v>
      </c>
      <c r="D44" s="91">
        <v>4628</v>
      </c>
      <c r="E44" s="48" t="s">
        <v>23</v>
      </c>
      <c r="F44" s="54" t="s">
        <v>35</v>
      </c>
    </row>
    <row r="45" spans="1:15" ht="26.4" x14ac:dyDescent="0.25">
      <c r="A45" s="90"/>
      <c r="B45" s="47" t="s">
        <v>102</v>
      </c>
      <c r="C45" s="47">
        <v>9</v>
      </c>
      <c r="D45" s="91">
        <v>8641</v>
      </c>
      <c r="E45" s="48" t="s">
        <v>23</v>
      </c>
      <c r="F45" s="54" t="s">
        <v>35</v>
      </c>
    </row>
    <row r="46" spans="1:15" ht="26.4" x14ac:dyDescent="0.25">
      <c r="A46" s="90"/>
      <c r="B46" s="47" t="s">
        <v>102</v>
      </c>
      <c r="C46" s="47">
        <v>9</v>
      </c>
      <c r="D46" s="91">
        <v>4652</v>
      </c>
      <c r="E46" s="48" t="s">
        <v>23</v>
      </c>
      <c r="F46" s="54" t="s">
        <v>35</v>
      </c>
    </row>
    <row r="47" spans="1:15" ht="26.4" x14ac:dyDescent="0.25">
      <c r="A47" s="90"/>
      <c r="B47" s="47" t="s">
        <v>102</v>
      </c>
      <c r="C47" s="47">
        <v>9</v>
      </c>
      <c r="D47" s="91">
        <v>3331</v>
      </c>
      <c r="E47" s="48" t="s">
        <v>23</v>
      </c>
      <c r="F47" s="92" t="s">
        <v>35</v>
      </c>
    </row>
    <row r="48" spans="1:15" ht="26.4" x14ac:dyDescent="0.25">
      <c r="A48" s="90"/>
      <c r="B48" s="47" t="s">
        <v>102</v>
      </c>
      <c r="C48" s="47">
        <v>9</v>
      </c>
      <c r="D48" s="91">
        <v>3223</v>
      </c>
      <c r="E48" s="48" t="s">
        <v>23</v>
      </c>
      <c r="F48" s="92" t="s">
        <v>35</v>
      </c>
    </row>
    <row r="49" spans="1:6" ht="26.4" x14ac:dyDescent="0.25">
      <c r="A49" s="90"/>
      <c r="B49" s="47" t="s">
        <v>102</v>
      </c>
      <c r="C49" s="47">
        <v>9</v>
      </c>
      <c r="D49" s="91">
        <v>4648</v>
      </c>
      <c r="E49" s="48" t="s">
        <v>23</v>
      </c>
      <c r="F49" s="92" t="s">
        <v>35</v>
      </c>
    </row>
    <row r="50" spans="1:6" ht="26.4" x14ac:dyDescent="0.25">
      <c r="A50" s="90"/>
      <c r="B50" s="47" t="s">
        <v>102</v>
      </c>
      <c r="C50" s="47">
        <v>9</v>
      </c>
      <c r="D50" s="91">
        <v>3724</v>
      </c>
      <c r="E50" s="48" t="s">
        <v>23</v>
      </c>
      <c r="F50" s="92" t="s">
        <v>35</v>
      </c>
    </row>
    <row r="51" spans="1:6" ht="26.4" x14ac:dyDescent="0.25">
      <c r="A51" s="90"/>
      <c r="B51" s="47" t="s">
        <v>102</v>
      </c>
      <c r="C51" s="47">
        <v>9</v>
      </c>
      <c r="D51" s="91">
        <v>4227</v>
      </c>
      <c r="E51" s="48" t="s">
        <v>23</v>
      </c>
      <c r="F51" s="92" t="s">
        <v>35</v>
      </c>
    </row>
    <row r="52" spans="1:6" ht="26.4" x14ac:dyDescent="0.25">
      <c r="A52" s="90"/>
      <c r="B52" s="47" t="s">
        <v>102</v>
      </c>
      <c r="C52" s="47">
        <v>9</v>
      </c>
      <c r="D52" s="91">
        <v>3794</v>
      </c>
      <c r="E52" s="48" t="s">
        <v>23</v>
      </c>
      <c r="F52" s="92" t="s">
        <v>35</v>
      </c>
    </row>
    <row r="53" spans="1:6" ht="26.4" x14ac:dyDescent="0.25">
      <c r="A53" s="90"/>
      <c r="B53" s="47" t="s">
        <v>102</v>
      </c>
      <c r="C53" s="47">
        <v>9</v>
      </c>
      <c r="D53" s="91">
        <v>4812</v>
      </c>
      <c r="E53" s="48" t="s">
        <v>23</v>
      </c>
      <c r="F53" s="92" t="s">
        <v>67</v>
      </c>
    </row>
    <row r="54" spans="1:6" ht="26.4" x14ac:dyDescent="0.25">
      <c r="A54" s="90"/>
      <c r="B54" s="47" t="s">
        <v>102</v>
      </c>
      <c r="C54" s="47">
        <v>9</v>
      </c>
      <c r="D54" s="91">
        <v>4623</v>
      </c>
      <c r="E54" s="48" t="s">
        <v>23</v>
      </c>
      <c r="F54" s="92" t="s">
        <v>35</v>
      </c>
    </row>
    <row r="55" spans="1:6" ht="26.4" x14ac:dyDescent="0.25">
      <c r="A55" s="90"/>
      <c r="B55" s="47" t="s">
        <v>102</v>
      </c>
      <c r="C55" s="47">
        <v>9</v>
      </c>
      <c r="D55" s="91">
        <v>4593</v>
      </c>
      <c r="E55" s="48" t="s">
        <v>23</v>
      </c>
      <c r="F55" s="92" t="s">
        <v>35</v>
      </c>
    </row>
    <row r="56" spans="1:6" ht="26.4" x14ac:dyDescent="0.25">
      <c r="A56" s="90"/>
      <c r="B56" s="47" t="s">
        <v>102</v>
      </c>
      <c r="C56" s="47">
        <v>9</v>
      </c>
      <c r="D56" s="91">
        <v>4147</v>
      </c>
      <c r="E56" s="48" t="s">
        <v>23</v>
      </c>
      <c r="F56" s="92" t="s">
        <v>35</v>
      </c>
    </row>
    <row r="57" spans="1:6" ht="26.4" x14ac:dyDescent="0.25">
      <c r="A57" s="90"/>
      <c r="B57" s="47" t="s">
        <v>102</v>
      </c>
      <c r="C57" s="47">
        <v>9</v>
      </c>
      <c r="D57" s="91">
        <v>4515</v>
      </c>
      <c r="E57" s="48"/>
      <c r="F57" s="92" t="s">
        <v>35</v>
      </c>
    </row>
    <row r="58" spans="1:6" ht="26.4" x14ac:dyDescent="0.25">
      <c r="A58" s="90"/>
      <c r="B58" s="47" t="s">
        <v>102</v>
      </c>
      <c r="C58" s="47">
        <v>9</v>
      </c>
      <c r="D58" s="91">
        <v>4693</v>
      </c>
      <c r="E58" s="48"/>
      <c r="F58" s="92" t="s">
        <v>35</v>
      </c>
    </row>
    <row r="59" spans="1:6" ht="26.4" x14ac:dyDescent="0.25">
      <c r="A59" s="90"/>
      <c r="B59" s="47" t="s">
        <v>102</v>
      </c>
      <c r="C59" s="47">
        <v>9</v>
      </c>
      <c r="D59" s="91">
        <v>4447</v>
      </c>
      <c r="E59" s="48"/>
      <c r="F59" s="92" t="s">
        <v>35</v>
      </c>
    </row>
    <row r="60" spans="1:6" ht="26.4" x14ac:dyDescent="0.25">
      <c r="A60" s="90"/>
      <c r="B60" s="47" t="s">
        <v>102</v>
      </c>
      <c r="C60" s="47">
        <v>9</v>
      </c>
      <c r="D60" s="91">
        <v>3257</v>
      </c>
      <c r="E60" s="126"/>
      <c r="F60" s="92" t="s">
        <v>35</v>
      </c>
    </row>
    <row r="61" spans="1:6" ht="26.4" x14ac:dyDescent="0.25">
      <c r="A61" s="90"/>
      <c r="B61" s="47" t="s">
        <v>102</v>
      </c>
      <c r="C61" s="47">
        <v>9</v>
      </c>
      <c r="D61" s="91">
        <v>196637</v>
      </c>
      <c r="E61" s="126"/>
      <c r="F61" s="92" t="s">
        <v>58</v>
      </c>
    </row>
    <row r="62" spans="1:6" x14ac:dyDescent="0.25">
      <c r="A62" s="90"/>
      <c r="B62" s="47" t="s">
        <v>102</v>
      </c>
      <c r="C62" s="47">
        <v>9</v>
      </c>
      <c r="D62" s="91">
        <v>150</v>
      </c>
      <c r="E62" s="126"/>
      <c r="F62" s="92" t="s">
        <v>63</v>
      </c>
    </row>
    <row r="63" spans="1:6" ht="26.4" x14ac:dyDescent="0.25">
      <c r="A63" s="90"/>
      <c r="B63" s="47" t="s">
        <v>102</v>
      </c>
      <c r="C63" s="47">
        <v>9</v>
      </c>
      <c r="D63" s="91">
        <v>629601</v>
      </c>
      <c r="E63" s="126"/>
      <c r="F63" s="92" t="s">
        <v>57</v>
      </c>
    </row>
    <row r="64" spans="1:6" x14ac:dyDescent="0.25">
      <c r="A64" s="166"/>
      <c r="B64" s="47" t="s">
        <v>102</v>
      </c>
      <c r="C64" s="167">
        <v>14</v>
      </c>
      <c r="D64" s="165">
        <v>599359</v>
      </c>
      <c r="E64" s="167"/>
      <c r="F64" s="167" t="s">
        <v>31</v>
      </c>
    </row>
    <row r="65" spans="1:8" x14ac:dyDescent="0.25">
      <c r="A65" s="166"/>
      <c r="B65" s="47"/>
      <c r="C65" s="47"/>
      <c r="D65" s="147"/>
      <c r="E65" s="48"/>
      <c r="F65" s="168"/>
    </row>
    <row r="66" spans="1:8" x14ac:dyDescent="0.25">
      <c r="A66" s="51" t="s">
        <v>11</v>
      </c>
      <c r="B66" s="47"/>
      <c r="C66" s="47"/>
      <c r="D66" s="93">
        <f>SUM(D9:D65)</f>
        <v>1706366</v>
      </c>
      <c r="E66" s="48" t="s">
        <v>23</v>
      </c>
      <c r="F66" s="94" t="s">
        <v>23</v>
      </c>
    </row>
    <row r="67" spans="1:8" x14ac:dyDescent="0.25">
      <c r="A67" s="95" t="s">
        <v>23</v>
      </c>
      <c r="B67" s="47"/>
      <c r="C67" s="47"/>
      <c r="D67" s="47" t="s">
        <v>23</v>
      </c>
      <c r="E67" s="48">
        <f>(D66)+D8</f>
        <v>16014607</v>
      </c>
      <c r="F67" s="94" t="s">
        <v>23</v>
      </c>
      <c r="G67" s="123"/>
      <c r="H67" s="124"/>
    </row>
    <row r="68" spans="1:8" x14ac:dyDescent="0.25">
      <c r="A68" s="96" t="s">
        <v>43</v>
      </c>
      <c r="B68" s="47" t="s">
        <v>102</v>
      </c>
      <c r="C68" s="47"/>
      <c r="D68" s="97">
        <v>545065</v>
      </c>
      <c r="E68" s="48" t="s">
        <v>23</v>
      </c>
      <c r="F68" s="94" t="s">
        <v>23</v>
      </c>
    </row>
    <row r="69" spans="1:8" ht="28.5" customHeight="1" x14ac:dyDescent="0.25">
      <c r="A69" s="98" t="s">
        <v>44</v>
      </c>
      <c r="B69" s="47" t="s">
        <v>102</v>
      </c>
      <c r="C69" s="47">
        <v>9</v>
      </c>
      <c r="D69" s="99">
        <v>22530</v>
      </c>
      <c r="E69" s="48" t="s">
        <v>23</v>
      </c>
      <c r="F69" s="100" t="s">
        <v>57</v>
      </c>
    </row>
    <row r="70" spans="1:8" ht="26.4" x14ac:dyDescent="0.25">
      <c r="A70" s="95" t="s">
        <v>23</v>
      </c>
      <c r="B70" s="47" t="s">
        <v>102</v>
      </c>
      <c r="C70" s="47">
        <v>9</v>
      </c>
      <c r="D70" s="99">
        <v>5006</v>
      </c>
      <c r="E70" s="48" t="s">
        <v>23</v>
      </c>
      <c r="F70" s="100" t="s">
        <v>58</v>
      </c>
    </row>
    <row r="71" spans="1:8" ht="26.4" x14ac:dyDescent="0.25">
      <c r="A71" s="95" t="s">
        <v>23</v>
      </c>
      <c r="B71" s="47" t="s">
        <v>102</v>
      </c>
      <c r="C71" s="47">
        <v>9</v>
      </c>
      <c r="D71" s="99">
        <v>136</v>
      </c>
      <c r="E71" s="48" t="s">
        <v>23</v>
      </c>
      <c r="F71" s="53" t="s">
        <v>35</v>
      </c>
    </row>
    <row r="72" spans="1:8" x14ac:dyDescent="0.25">
      <c r="A72" s="95" t="s">
        <v>23</v>
      </c>
      <c r="B72" s="47" t="s">
        <v>102</v>
      </c>
      <c r="C72" s="47">
        <v>9</v>
      </c>
      <c r="D72" s="99">
        <v>3782</v>
      </c>
      <c r="E72" s="48" t="s">
        <v>23</v>
      </c>
      <c r="F72" s="53" t="s">
        <v>30</v>
      </c>
    </row>
    <row r="73" spans="1:8" ht="26.4" x14ac:dyDescent="0.25">
      <c r="A73" s="95"/>
      <c r="B73" s="47" t="s">
        <v>102</v>
      </c>
      <c r="C73" s="47">
        <v>9</v>
      </c>
      <c r="D73" s="99">
        <v>144</v>
      </c>
      <c r="E73" s="48"/>
      <c r="F73" s="53" t="s">
        <v>35</v>
      </c>
    </row>
    <row r="74" spans="1:8" ht="26.4" x14ac:dyDescent="0.25">
      <c r="A74" s="95" t="s">
        <v>23</v>
      </c>
      <c r="B74" s="47" t="s">
        <v>102</v>
      </c>
      <c r="C74" s="47">
        <v>9</v>
      </c>
      <c r="D74" s="99">
        <v>174</v>
      </c>
      <c r="E74" s="48" t="s">
        <v>23</v>
      </c>
      <c r="F74" s="53" t="s">
        <v>35</v>
      </c>
    </row>
    <row r="75" spans="1:8" ht="26.4" x14ac:dyDescent="0.25">
      <c r="A75" s="95" t="s">
        <v>23</v>
      </c>
      <c r="B75" s="47" t="s">
        <v>102</v>
      </c>
      <c r="C75" s="47">
        <v>9</v>
      </c>
      <c r="D75" s="99">
        <v>213</v>
      </c>
      <c r="E75" s="48" t="s">
        <v>23</v>
      </c>
      <c r="F75" s="53" t="s">
        <v>35</v>
      </c>
    </row>
    <row r="76" spans="1:8" ht="26.4" x14ac:dyDescent="0.25">
      <c r="A76" s="95"/>
      <c r="B76" s="47" t="s">
        <v>102</v>
      </c>
      <c r="C76" s="47">
        <v>9</v>
      </c>
      <c r="D76" s="99">
        <v>161</v>
      </c>
      <c r="E76" s="48"/>
      <c r="F76" s="53" t="s">
        <v>35</v>
      </c>
    </row>
    <row r="77" spans="1:8" ht="26.4" x14ac:dyDescent="0.25">
      <c r="A77" s="95"/>
      <c r="B77" s="47" t="s">
        <v>102</v>
      </c>
      <c r="C77" s="47">
        <v>9</v>
      </c>
      <c r="D77" s="99">
        <v>173</v>
      </c>
      <c r="E77" s="48"/>
      <c r="F77" s="53" t="s">
        <v>35</v>
      </c>
    </row>
    <row r="78" spans="1:8" ht="26.4" x14ac:dyDescent="0.25">
      <c r="A78" s="95"/>
      <c r="B78" s="47" t="s">
        <v>102</v>
      </c>
      <c r="C78" s="47">
        <v>9</v>
      </c>
      <c r="D78" s="99">
        <v>173</v>
      </c>
      <c r="E78" s="48"/>
      <c r="F78" s="53" t="s">
        <v>35</v>
      </c>
    </row>
    <row r="79" spans="1:8" ht="26.4" x14ac:dyDescent="0.25">
      <c r="A79" s="95"/>
      <c r="B79" s="47" t="s">
        <v>102</v>
      </c>
      <c r="C79" s="47">
        <v>9</v>
      </c>
      <c r="D79" s="99">
        <v>122</v>
      </c>
      <c r="E79" s="48"/>
      <c r="F79" s="53" t="s">
        <v>35</v>
      </c>
    </row>
    <row r="80" spans="1:8" ht="26.4" x14ac:dyDescent="0.25">
      <c r="A80" s="95"/>
      <c r="B80" s="47" t="s">
        <v>102</v>
      </c>
      <c r="C80" s="47">
        <v>9</v>
      </c>
      <c r="D80" s="99">
        <v>113</v>
      </c>
      <c r="E80" s="48"/>
      <c r="F80" s="53" t="s">
        <v>35</v>
      </c>
    </row>
    <row r="81" spans="1:6" ht="26.4" x14ac:dyDescent="0.25">
      <c r="A81" s="95"/>
      <c r="B81" s="47" t="s">
        <v>102</v>
      </c>
      <c r="C81" s="47">
        <v>9</v>
      </c>
      <c r="D81" s="99">
        <v>115</v>
      </c>
      <c r="E81" s="48"/>
      <c r="F81" s="53" t="s">
        <v>35</v>
      </c>
    </row>
    <row r="82" spans="1:6" ht="26.4" x14ac:dyDescent="0.25">
      <c r="A82" s="95"/>
      <c r="B82" s="47" t="s">
        <v>102</v>
      </c>
      <c r="C82" s="47">
        <v>9</v>
      </c>
      <c r="D82" s="99">
        <v>184</v>
      </c>
      <c r="E82" s="48"/>
      <c r="F82" s="53" t="s">
        <v>35</v>
      </c>
    </row>
    <row r="83" spans="1:6" ht="26.4" x14ac:dyDescent="0.25">
      <c r="A83" s="95"/>
      <c r="B83" s="47" t="s">
        <v>102</v>
      </c>
      <c r="C83" s="47">
        <v>9</v>
      </c>
      <c r="D83" s="99">
        <v>181</v>
      </c>
      <c r="E83" s="48"/>
      <c r="F83" s="53" t="s">
        <v>35</v>
      </c>
    </row>
    <row r="84" spans="1:6" ht="26.4" x14ac:dyDescent="0.25">
      <c r="A84" s="95"/>
      <c r="B84" s="47" t="s">
        <v>102</v>
      </c>
      <c r="C84" s="47">
        <v>9</v>
      </c>
      <c r="D84" s="99">
        <v>121</v>
      </c>
      <c r="E84" s="48"/>
      <c r="F84" s="53" t="s">
        <v>35</v>
      </c>
    </row>
    <row r="85" spans="1:6" ht="26.4" x14ac:dyDescent="0.25">
      <c r="A85" s="95"/>
      <c r="B85" s="47" t="s">
        <v>102</v>
      </c>
      <c r="C85" s="47">
        <v>9</v>
      </c>
      <c r="D85" s="99">
        <v>155</v>
      </c>
      <c r="E85" s="48"/>
      <c r="F85" s="53" t="s">
        <v>35</v>
      </c>
    </row>
    <row r="86" spans="1:6" ht="26.4" x14ac:dyDescent="0.25">
      <c r="A86" s="95"/>
      <c r="B86" s="47" t="s">
        <v>102</v>
      </c>
      <c r="C86" s="47">
        <v>9</v>
      </c>
      <c r="D86" s="99">
        <v>151</v>
      </c>
      <c r="E86" s="48"/>
      <c r="F86" s="53" t="s">
        <v>35</v>
      </c>
    </row>
    <row r="87" spans="1:6" ht="26.4" x14ac:dyDescent="0.25">
      <c r="A87" s="95"/>
      <c r="B87" s="47" t="s">
        <v>102</v>
      </c>
      <c r="C87" s="47">
        <v>9</v>
      </c>
      <c r="D87" s="99">
        <v>140</v>
      </c>
      <c r="E87" s="48"/>
      <c r="F87" s="53" t="s">
        <v>35</v>
      </c>
    </row>
    <row r="88" spans="1:6" ht="26.4" x14ac:dyDescent="0.25">
      <c r="A88" s="95"/>
      <c r="B88" s="47" t="s">
        <v>102</v>
      </c>
      <c r="C88" s="47">
        <v>9</v>
      </c>
      <c r="D88" s="99">
        <v>133</v>
      </c>
      <c r="E88" s="48"/>
      <c r="F88" s="53" t="s">
        <v>35</v>
      </c>
    </row>
    <row r="89" spans="1:6" ht="26.4" x14ac:dyDescent="0.25">
      <c r="A89" s="95" t="s">
        <v>23</v>
      </c>
      <c r="B89" s="47" t="s">
        <v>102</v>
      </c>
      <c r="C89" s="47">
        <v>9</v>
      </c>
      <c r="D89" s="99">
        <v>125</v>
      </c>
      <c r="E89" s="48" t="s">
        <v>23</v>
      </c>
      <c r="F89" s="53" t="s">
        <v>35</v>
      </c>
    </row>
    <row r="90" spans="1:6" ht="26.4" x14ac:dyDescent="0.25">
      <c r="A90" s="95" t="s">
        <v>23</v>
      </c>
      <c r="B90" s="47" t="s">
        <v>102</v>
      </c>
      <c r="C90" s="47">
        <v>9</v>
      </c>
      <c r="D90" s="99">
        <v>181</v>
      </c>
      <c r="E90" s="48" t="s">
        <v>23</v>
      </c>
      <c r="F90" s="53" t="s">
        <v>35</v>
      </c>
    </row>
    <row r="91" spans="1:6" ht="26.4" x14ac:dyDescent="0.25">
      <c r="A91" s="95"/>
      <c r="B91" s="47" t="s">
        <v>102</v>
      </c>
      <c r="C91" s="47">
        <v>9</v>
      </c>
      <c r="D91" s="99">
        <v>192</v>
      </c>
      <c r="E91" s="48"/>
      <c r="F91" s="53" t="s">
        <v>35</v>
      </c>
    </row>
    <row r="92" spans="1:6" ht="26.4" x14ac:dyDescent="0.25">
      <c r="A92" s="95"/>
      <c r="B92" s="47" t="s">
        <v>102</v>
      </c>
      <c r="C92" s="47">
        <v>9</v>
      </c>
      <c r="D92" s="99">
        <v>145</v>
      </c>
      <c r="E92" s="48"/>
      <c r="F92" s="53" t="s">
        <v>35</v>
      </c>
    </row>
    <row r="93" spans="1:6" ht="26.4" x14ac:dyDescent="0.25">
      <c r="A93" s="95"/>
      <c r="B93" s="47" t="s">
        <v>102</v>
      </c>
      <c r="C93" s="47">
        <v>9</v>
      </c>
      <c r="D93" s="99">
        <v>202</v>
      </c>
      <c r="E93" s="48"/>
      <c r="F93" s="53" t="s">
        <v>35</v>
      </c>
    </row>
    <row r="94" spans="1:6" ht="26.4" x14ac:dyDescent="0.25">
      <c r="A94" s="95"/>
      <c r="B94" s="47" t="s">
        <v>102</v>
      </c>
      <c r="C94" s="47">
        <v>9</v>
      </c>
      <c r="D94" s="99">
        <v>202</v>
      </c>
      <c r="E94" s="48" t="s">
        <v>23</v>
      </c>
      <c r="F94" s="53" t="s">
        <v>35</v>
      </c>
    </row>
    <row r="95" spans="1:6" ht="26.4" x14ac:dyDescent="0.25">
      <c r="A95" s="95"/>
      <c r="B95" s="47" t="s">
        <v>102</v>
      </c>
      <c r="C95" s="47">
        <v>9</v>
      </c>
      <c r="D95" s="99">
        <v>172</v>
      </c>
      <c r="E95" s="48"/>
      <c r="F95" s="53" t="s">
        <v>35</v>
      </c>
    </row>
    <row r="96" spans="1:6" ht="26.4" x14ac:dyDescent="0.25">
      <c r="A96" s="95"/>
      <c r="B96" s="47" t="s">
        <v>102</v>
      </c>
      <c r="C96" s="47">
        <v>9</v>
      </c>
      <c r="D96" s="99">
        <v>130</v>
      </c>
      <c r="E96" s="48" t="s">
        <v>23</v>
      </c>
      <c r="F96" s="53" t="s">
        <v>35</v>
      </c>
    </row>
    <row r="97" spans="1:20" ht="26.4" x14ac:dyDescent="0.25">
      <c r="A97" s="95"/>
      <c r="B97" s="47" t="s">
        <v>102</v>
      </c>
      <c r="C97" s="47">
        <v>9</v>
      </c>
      <c r="D97" s="99">
        <v>202</v>
      </c>
      <c r="E97" s="48"/>
      <c r="F97" s="53" t="s">
        <v>35</v>
      </c>
    </row>
    <row r="98" spans="1:20" ht="26.4" x14ac:dyDescent="0.25">
      <c r="A98" s="95"/>
      <c r="B98" s="47" t="s">
        <v>102</v>
      </c>
      <c r="C98" s="47">
        <v>9</v>
      </c>
      <c r="D98" s="99">
        <v>202</v>
      </c>
      <c r="E98" s="48"/>
      <c r="F98" s="53" t="s">
        <v>35</v>
      </c>
    </row>
    <row r="99" spans="1:20" ht="26.4" x14ac:dyDescent="0.25">
      <c r="A99" s="95"/>
      <c r="B99" s="47" t="s">
        <v>102</v>
      </c>
      <c r="C99" s="47">
        <v>9</v>
      </c>
      <c r="D99" s="99">
        <v>172</v>
      </c>
      <c r="E99" s="48"/>
      <c r="F99" s="53" t="s">
        <v>35</v>
      </c>
    </row>
    <row r="100" spans="1:20" ht="26.4" x14ac:dyDescent="0.25">
      <c r="A100" s="95"/>
      <c r="B100" s="47" t="s">
        <v>102</v>
      </c>
      <c r="C100" s="47">
        <v>9</v>
      </c>
      <c r="D100" s="99">
        <v>191</v>
      </c>
      <c r="E100" s="48"/>
      <c r="F100" s="53" t="s">
        <v>35</v>
      </c>
    </row>
    <row r="101" spans="1:20" ht="26.4" x14ac:dyDescent="0.25">
      <c r="A101" s="95"/>
      <c r="B101" s="47" t="s">
        <v>102</v>
      </c>
      <c r="C101" s="47">
        <v>9</v>
      </c>
      <c r="D101" s="99">
        <v>171</v>
      </c>
      <c r="E101" s="48"/>
      <c r="F101" s="53" t="s">
        <v>35</v>
      </c>
    </row>
    <row r="102" spans="1:20" ht="26.4" x14ac:dyDescent="0.25">
      <c r="A102" s="95"/>
      <c r="B102" s="47" t="s">
        <v>102</v>
      </c>
      <c r="C102" s="47">
        <v>9</v>
      </c>
      <c r="D102" s="99">
        <v>125</v>
      </c>
      <c r="E102" s="48"/>
      <c r="F102" s="53" t="s">
        <v>35</v>
      </c>
    </row>
    <row r="103" spans="1:20" ht="26.4" x14ac:dyDescent="0.25">
      <c r="A103" s="95"/>
      <c r="B103" s="47" t="s">
        <v>102</v>
      </c>
      <c r="C103" s="47">
        <v>9</v>
      </c>
      <c r="D103" s="99">
        <v>192</v>
      </c>
      <c r="E103" s="48"/>
      <c r="F103" s="53" t="s">
        <v>35</v>
      </c>
    </row>
    <row r="104" spans="1:20" ht="26.4" x14ac:dyDescent="0.25">
      <c r="A104" s="95" t="s">
        <v>23</v>
      </c>
      <c r="B104" s="47" t="s">
        <v>102</v>
      </c>
      <c r="C104" s="47">
        <v>9</v>
      </c>
      <c r="D104" s="99">
        <v>124</v>
      </c>
      <c r="E104" s="48" t="s">
        <v>23</v>
      </c>
      <c r="F104" s="53" t="s">
        <v>35</v>
      </c>
      <c r="N104" s="18"/>
      <c r="O104" s="18"/>
      <c r="P104" s="18"/>
      <c r="Q104" s="18"/>
      <c r="R104" s="18"/>
      <c r="S104" s="18"/>
      <c r="T104" s="18"/>
    </row>
    <row r="105" spans="1:20" ht="26.4" x14ac:dyDescent="0.25">
      <c r="A105" s="95" t="s">
        <v>23</v>
      </c>
      <c r="B105" s="47" t="s">
        <v>102</v>
      </c>
      <c r="C105" s="47">
        <v>9</v>
      </c>
      <c r="D105" s="99">
        <v>151</v>
      </c>
      <c r="E105" s="48" t="s">
        <v>23</v>
      </c>
      <c r="F105" s="53" t="s">
        <v>35</v>
      </c>
      <c r="N105" s="18"/>
      <c r="O105" s="18"/>
      <c r="P105" s="18"/>
      <c r="Q105" s="18"/>
      <c r="R105" s="18"/>
      <c r="S105" s="18"/>
      <c r="T105" s="18"/>
    </row>
    <row r="106" spans="1:20" x14ac:dyDescent="0.25">
      <c r="A106" s="95"/>
      <c r="B106" s="47" t="s">
        <v>102</v>
      </c>
      <c r="C106" s="47">
        <v>9</v>
      </c>
      <c r="D106" s="99">
        <v>19832</v>
      </c>
      <c r="E106" s="48"/>
      <c r="F106" s="53" t="s">
        <v>31</v>
      </c>
      <c r="N106" s="18"/>
      <c r="O106" s="18"/>
      <c r="P106" s="18"/>
      <c r="Q106" s="18"/>
      <c r="R106" s="18"/>
      <c r="S106" s="18"/>
      <c r="T106" s="18"/>
    </row>
    <row r="107" spans="1:20" ht="26.4" x14ac:dyDescent="0.25">
      <c r="A107" s="95"/>
      <c r="B107" s="47" t="s">
        <v>102</v>
      </c>
      <c r="C107" s="47">
        <v>9</v>
      </c>
      <c r="D107" s="99">
        <v>162</v>
      </c>
      <c r="E107" s="48"/>
      <c r="F107" s="53" t="s">
        <v>35</v>
      </c>
      <c r="N107" s="18"/>
      <c r="O107" s="18"/>
      <c r="P107" s="18"/>
      <c r="Q107" s="18"/>
      <c r="R107" s="18"/>
      <c r="S107" s="18"/>
      <c r="T107" s="18"/>
    </row>
    <row r="108" spans="1:20" x14ac:dyDescent="0.25">
      <c r="A108" s="95"/>
      <c r="B108" s="47"/>
      <c r="C108" s="47"/>
      <c r="D108" s="99"/>
      <c r="E108" s="48"/>
      <c r="F108" s="53"/>
      <c r="N108" s="18"/>
      <c r="O108" s="18"/>
      <c r="P108" s="18"/>
      <c r="Q108" s="18"/>
      <c r="R108" s="18"/>
      <c r="S108" s="18"/>
      <c r="T108" s="18"/>
    </row>
    <row r="109" spans="1:20" x14ac:dyDescent="0.25">
      <c r="A109" s="95"/>
      <c r="B109" s="47"/>
      <c r="C109" s="47"/>
      <c r="D109" s="99"/>
      <c r="E109" s="48"/>
      <c r="F109" s="53"/>
      <c r="N109" s="18"/>
      <c r="O109" s="18"/>
      <c r="P109" s="18"/>
      <c r="Q109" s="18"/>
      <c r="R109" s="18"/>
      <c r="S109" s="18"/>
      <c r="T109" s="18"/>
    </row>
    <row r="110" spans="1:20" x14ac:dyDescent="0.25">
      <c r="A110" s="95"/>
      <c r="B110" s="47"/>
      <c r="C110" s="47"/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x14ac:dyDescent="0.25">
      <c r="A111" s="95"/>
      <c r="B111" s="47"/>
      <c r="C111" s="47"/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x14ac:dyDescent="0.25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14" x14ac:dyDescent="0.25">
      <c r="A113" s="98" t="s">
        <v>45</v>
      </c>
      <c r="B113" s="47" t="s">
        <v>86</v>
      </c>
      <c r="C113" s="47" t="s">
        <v>23</v>
      </c>
      <c r="D113" s="101">
        <f>SUM(D69:D112)</f>
        <v>56780</v>
      </c>
      <c r="E113" s="48" t="s">
        <v>23</v>
      </c>
      <c r="F113" s="94" t="s">
        <v>23</v>
      </c>
      <c r="N113" s="18"/>
    </row>
    <row r="114" spans="1:14" x14ac:dyDescent="0.25">
      <c r="A114" s="95" t="s">
        <v>23</v>
      </c>
      <c r="B114" s="47" t="s">
        <v>86</v>
      </c>
      <c r="C114" s="47" t="s">
        <v>23</v>
      </c>
      <c r="D114" s="47" t="s">
        <v>23</v>
      </c>
      <c r="E114" s="48">
        <f>SUM(D68+D113)</f>
        <v>601845</v>
      </c>
      <c r="F114" s="102" t="s">
        <v>23</v>
      </c>
      <c r="G114" s="18"/>
      <c r="H114" s="18"/>
      <c r="I114" s="18"/>
      <c r="J114" s="18"/>
      <c r="K114" s="18"/>
      <c r="L114" s="18"/>
      <c r="M114" s="18"/>
      <c r="N114" s="18"/>
    </row>
    <row r="115" spans="1:14" x14ac:dyDescent="0.25">
      <c r="A115" s="103" t="s">
        <v>24</v>
      </c>
      <c r="B115" s="47" t="s">
        <v>102</v>
      </c>
      <c r="C115" s="104" t="s">
        <v>23</v>
      </c>
      <c r="D115" s="93">
        <v>2132829</v>
      </c>
      <c r="E115" s="48" t="s">
        <v>23</v>
      </c>
      <c r="F115" s="102" t="s">
        <v>23</v>
      </c>
    </row>
    <row r="116" spans="1:14" ht="26.4" x14ac:dyDescent="0.25">
      <c r="A116" s="105" t="s">
        <v>25</v>
      </c>
      <c r="B116" s="47" t="s">
        <v>102</v>
      </c>
      <c r="C116" s="47">
        <v>9</v>
      </c>
      <c r="D116" s="91">
        <v>88626</v>
      </c>
      <c r="E116" s="48" t="s">
        <v>23</v>
      </c>
      <c r="F116" s="106" t="s">
        <v>57</v>
      </c>
    </row>
    <row r="117" spans="1:14" ht="26.4" x14ac:dyDescent="0.25">
      <c r="A117" s="107"/>
      <c r="B117" s="47" t="s">
        <v>102</v>
      </c>
      <c r="C117" s="47">
        <v>9</v>
      </c>
      <c r="D117" s="91">
        <v>25828</v>
      </c>
      <c r="E117" s="48"/>
      <c r="F117" s="106" t="s">
        <v>58</v>
      </c>
    </row>
    <row r="118" spans="1:14" x14ac:dyDescent="0.25">
      <c r="A118" s="105" t="s">
        <v>23</v>
      </c>
      <c r="B118" s="47" t="s">
        <v>102</v>
      </c>
      <c r="C118" s="47">
        <v>9</v>
      </c>
      <c r="D118" s="91">
        <v>15955</v>
      </c>
      <c r="E118" s="48" t="s">
        <v>23</v>
      </c>
      <c r="F118" s="106" t="s">
        <v>30</v>
      </c>
    </row>
    <row r="119" spans="1:14" ht="26.4" x14ac:dyDescent="0.25">
      <c r="A119" s="105"/>
      <c r="B119" s="47" t="s">
        <v>102</v>
      </c>
      <c r="C119" s="47">
        <v>9</v>
      </c>
      <c r="D119" s="91">
        <v>515</v>
      </c>
      <c r="E119" s="48" t="s">
        <v>23</v>
      </c>
      <c r="F119" s="106" t="s">
        <v>104</v>
      </c>
    </row>
    <row r="120" spans="1:14" ht="26.4" x14ac:dyDescent="0.25">
      <c r="A120" s="105"/>
      <c r="B120" s="47" t="s">
        <v>102</v>
      </c>
      <c r="C120" s="47">
        <v>9</v>
      </c>
      <c r="D120" s="91">
        <v>659</v>
      </c>
      <c r="E120" s="48" t="s">
        <v>23</v>
      </c>
      <c r="F120" s="106" t="s">
        <v>46</v>
      </c>
    </row>
    <row r="121" spans="1:14" ht="26.4" x14ac:dyDescent="0.25">
      <c r="A121" s="105"/>
      <c r="B121" s="47" t="s">
        <v>102</v>
      </c>
      <c r="C121" s="47">
        <v>9</v>
      </c>
      <c r="D121" s="91">
        <v>597</v>
      </c>
      <c r="E121" s="48" t="s">
        <v>23</v>
      </c>
      <c r="F121" s="106" t="s">
        <v>35</v>
      </c>
    </row>
    <row r="122" spans="1:14" ht="26.4" x14ac:dyDescent="0.25">
      <c r="A122" s="105" t="s">
        <v>23</v>
      </c>
      <c r="B122" s="47" t="s">
        <v>102</v>
      </c>
      <c r="C122" s="47">
        <v>9</v>
      </c>
      <c r="D122" s="91">
        <v>332</v>
      </c>
      <c r="E122" s="48" t="s">
        <v>23</v>
      </c>
      <c r="F122" s="106" t="s">
        <v>46</v>
      </c>
    </row>
    <row r="123" spans="1:14" ht="26.4" x14ac:dyDescent="0.25">
      <c r="A123" s="105" t="s">
        <v>23</v>
      </c>
      <c r="B123" s="47" t="s">
        <v>102</v>
      </c>
      <c r="C123" s="47">
        <v>9</v>
      </c>
      <c r="D123" s="91">
        <v>1012</v>
      </c>
      <c r="E123" s="48" t="s">
        <v>23</v>
      </c>
      <c r="F123" s="106" t="s">
        <v>46</v>
      </c>
    </row>
    <row r="124" spans="1:14" ht="26.4" x14ac:dyDescent="0.25">
      <c r="A124" s="105" t="s">
        <v>23</v>
      </c>
      <c r="B124" s="47" t="s">
        <v>102</v>
      </c>
      <c r="C124" s="47">
        <v>9</v>
      </c>
      <c r="D124" s="91">
        <v>654</v>
      </c>
      <c r="E124" s="48" t="s">
        <v>23</v>
      </c>
      <c r="F124" s="106" t="s">
        <v>35</v>
      </c>
    </row>
    <row r="125" spans="1:14" ht="26.4" x14ac:dyDescent="0.25">
      <c r="A125" s="108" t="s">
        <v>23</v>
      </c>
      <c r="B125" s="47" t="s">
        <v>102</v>
      </c>
      <c r="C125" s="47">
        <v>9</v>
      </c>
      <c r="D125" s="109">
        <v>555</v>
      </c>
      <c r="E125" s="110" t="s">
        <v>23</v>
      </c>
      <c r="F125" s="111" t="s">
        <v>35</v>
      </c>
    </row>
    <row r="126" spans="1:14" ht="26.4" x14ac:dyDescent="0.25">
      <c r="A126" s="108"/>
      <c r="B126" s="47" t="s">
        <v>102</v>
      </c>
      <c r="C126" s="47">
        <v>9</v>
      </c>
      <c r="D126" s="109">
        <v>574</v>
      </c>
      <c r="E126" s="110" t="s">
        <v>23</v>
      </c>
      <c r="F126" s="111" t="s">
        <v>46</v>
      </c>
    </row>
    <row r="127" spans="1:14" ht="26.4" x14ac:dyDescent="0.25">
      <c r="A127" s="108"/>
      <c r="B127" s="47" t="s">
        <v>102</v>
      </c>
      <c r="C127" s="47">
        <v>9</v>
      </c>
      <c r="D127" s="109">
        <v>547</v>
      </c>
      <c r="E127" s="110" t="s">
        <v>23</v>
      </c>
      <c r="F127" s="111" t="s">
        <v>35</v>
      </c>
    </row>
    <row r="128" spans="1:14" ht="26.4" x14ac:dyDescent="0.25">
      <c r="A128" s="105" t="s">
        <v>23</v>
      </c>
      <c r="B128" s="47" t="s">
        <v>102</v>
      </c>
      <c r="C128" s="47">
        <v>9</v>
      </c>
      <c r="D128" s="112">
        <v>629</v>
      </c>
      <c r="E128" s="48" t="s">
        <v>23</v>
      </c>
      <c r="F128" s="54" t="s">
        <v>35</v>
      </c>
    </row>
    <row r="129" spans="1:6" ht="26.4" x14ac:dyDescent="0.25">
      <c r="A129" s="105"/>
      <c r="B129" s="47" t="s">
        <v>102</v>
      </c>
      <c r="C129" s="47">
        <v>9</v>
      </c>
      <c r="D129" s="112">
        <v>630</v>
      </c>
      <c r="E129" s="48"/>
      <c r="F129" s="54" t="s">
        <v>35</v>
      </c>
    </row>
    <row r="130" spans="1:6" ht="26.4" x14ac:dyDescent="0.25">
      <c r="A130" s="105" t="s">
        <v>23</v>
      </c>
      <c r="B130" s="47" t="s">
        <v>102</v>
      </c>
      <c r="C130" s="47">
        <v>9</v>
      </c>
      <c r="D130" s="112">
        <v>739</v>
      </c>
      <c r="E130" s="48" t="s">
        <v>23</v>
      </c>
      <c r="F130" s="92" t="s">
        <v>35</v>
      </c>
    </row>
    <row r="131" spans="1:6" ht="26.4" x14ac:dyDescent="0.25">
      <c r="A131" s="105"/>
      <c r="B131" s="47" t="s">
        <v>102</v>
      </c>
      <c r="C131" s="47">
        <v>9</v>
      </c>
      <c r="D131" s="112">
        <v>725</v>
      </c>
      <c r="E131" s="48"/>
      <c r="F131" s="92" t="s">
        <v>35</v>
      </c>
    </row>
    <row r="132" spans="1:6" ht="26.4" x14ac:dyDescent="0.25">
      <c r="A132" s="105"/>
      <c r="B132" s="47" t="s">
        <v>102</v>
      </c>
      <c r="C132" s="47">
        <v>9</v>
      </c>
      <c r="D132" s="112">
        <v>586</v>
      </c>
      <c r="E132" s="48"/>
      <c r="F132" s="92" t="s">
        <v>46</v>
      </c>
    </row>
    <row r="133" spans="1:6" ht="26.4" x14ac:dyDescent="0.25">
      <c r="A133" s="105"/>
      <c r="B133" s="47" t="s">
        <v>102</v>
      </c>
      <c r="C133" s="47">
        <v>9</v>
      </c>
      <c r="D133" s="112">
        <v>749</v>
      </c>
      <c r="E133" s="48"/>
      <c r="F133" s="92" t="s">
        <v>35</v>
      </c>
    </row>
    <row r="134" spans="1:6" ht="26.4" x14ac:dyDescent="0.25">
      <c r="A134" s="105"/>
      <c r="B134" s="47" t="s">
        <v>102</v>
      </c>
      <c r="C134" s="47">
        <v>9</v>
      </c>
      <c r="D134" s="112">
        <v>742</v>
      </c>
      <c r="E134" s="48"/>
      <c r="F134" s="92" t="s">
        <v>35</v>
      </c>
    </row>
    <row r="135" spans="1:6" ht="26.4" x14ac:dyDescent="0.25">
      <c r="A135" s="105"/>
      <c r="B135" s="47" t="s">
        <v>102</v>
      </c>
      <c r="C135" s="47">
        <v>9</v>
      </c>
      <c r="D135" s="112">
        <v>584</v>
      </c>
      <c r="E135" s="48"/>
      <c r="F135" s="92" t="s">
        <v>35</v>
      </c>
    </row>
    <row r="136" spans="1:6" ht="26.4" x14ac:dyDescent="0.25">
      <c r="A136" s="105"/>
      <c r="B136" s="47" t="s">
        <v>102</v>
      </c>
      <c r="C136" s="47">
        <v>9</v>
      </c>
      <c r="D136" s="112">
        <v>433</v>
      </c>
      <c r="E136" s="48"/>
      <c r="F136" s="92" t="s">
        <v>46</v>
      </c>
    </row>
    <row r="137" spans="1:6" ht="26.4" x14ac:dyDescent="0.25">
      <c r="A137" s="105"/>
      <c r="B137" s="47" t="s">
        <v>102</v>
      </c>
      <c r="C137" s="47">
        <v>9</v>
      </c>
      <c r="D137" s="112">
        <v>757</v>
      </c>
      <c r="E137" s="48"/>
      <c r="F137" s="92" t="s">
        <v>35</v>
      </c>
    </row>
    <row r="138" spans="1:6" ht="26.4" x14ac:dyDescent="0.25">
      <c r="A138" s="105"/>
      <c r="B138" s="47" t="s">
        <v>102</v>
      </c>
      <c r="C138" s="47">
        <v>9</v>
      </c>
      <c r="D138" s="112">
        <v>1034</v>
      </c>
      <c r="E138" s="48"/>
      <c r="F138" s="92" t="s">
        <v>35</v>
      </c>
    </row>
    <row r="139" spans="1:6" ht="26.4" x14ac:dyDescent="0.25">
      <c r="A139" s="105"/>
      <c r="B139" s="47" t="s">
        <v>102</v>
      </c>
      <c r="C139" s="47">
        <v>9</v>
      </c>
      <c r="D139" s="112">
        <v>765</v>
      </c>
      <c r="E139" s="48"/>
      <c r="F139" s="92" t="s">
        <v>35</v>
      </c>
    </row>
    <row r="140" spans="1:6" ht="26.4" x14ac:dyDescent="0.25">
      <c r="A140" s="105"/>
      <c r="B140" s="47" t="s">
        <v>102</v>
      </c>
      <c r="C140" s="47">
        <v>9</v>
      </c>
      <c r="D140" s="112">
        <v>213</v>
      </c>
      <c r="E140" s="48"/>
      <c r="F140" s="92" t="s">
        <v>35</v>
      </c>
    </row>
    <row r="141" spans="1:6" ht="26.4" x14ac:dyDescent="0.25">
      <c r="A141" s="105"/>
      <c r="B141" s="47" t="s">
        <v>102</v>
      </c>
      <c r="C141" s="47">
        <v>9</v>
      </c>
      <c r="D141" s="112">
        <v>299</v>
      </c>
      <c r="E141" s="48"/>
      <c r="F141" s="92" t="s">
        <v>35</v>
      </c>
    </row>
    <row r="142" spans="1:6" ht="26.4" x14ac:dyDescent="0.25">
      <c r="A142" s="105"/>
      <c r="B142" s="47" t="s">
        <v>102</v>
      </c>
      <c r="C142" s="47">
        <v>9</v>
      </c>
      <c r="D142" s="112">
        <v>769</v>
      </c>
      <c r="E142" s="48"/>
      <c r="F142" s="92" t="s">
        <v>35</v>
      </c>
    </row>
    <row r="143" spans="1:6" ht="26.4" x14ac:dyDescent="0.25">
      <c r="A143" s="105"/>
      <c r="B143" s="47" t="s">
        <v>102</v>
      </c>
      <c r="C143" s="47">
        <v>9</v>
      </c>
      <c r="D143" s="112">
        <v>551</v>
      </c>
      <c r="E143" s="48"/>
      <c r="F143" s="92" t="s">
        <v>46</v>
      </c>
    </row>
    <row r="144" spans="1:6" ht="26.4" x14ac:dyDescent="0.25">
      <c r="A144" s="105"/>
      <c r="B144" s="47" t="s">
        <v>102</v>
      </c>
      <c r="C144" s="47">
        <v>9</v>
      </c>
      <c r="D144" s="112">
        <v>706</v>
      </c>
      <c r="E144" s="48"/>
      <c r="F144" s="92" t="s">
        <v>35</v>
      </c>
    </row>
    <row r="145" spans="1:6" ht="26.4" x14ac:dyDescent="0.25">
      <c r="A145" s="105"/>
      <c r="B145" s="47" t="s">
        <v>102</v>
      </c>
      <c r="C145" s="47">
        <v>9</v>
      </c>
      <c r="D145" s="112">
        <v>696</v>
      </c>
      <c r="E145" s="48"/>
      <c r="F145" s="92" t="s">
        <v>35</v>
      </c>
    </row>
    <row r="146" spans="1:6" ht="26.4" x14ac:dyDescent="0.25">
      <c r="A146" s="105"/>
      <c r="B146" s="47" t="s">
        <v>102</v>
      </c>
      <c r="C146" s="47">
        <v>9</v>
      </c>
      <c r="D146" s="112">
        <v>435</v>
      </c>
      <c r="E146" s="48"/>
      <c r="F146" s="92" t="s">
        <v>35</v>
      </c>
    </row>
    <row r="147" spans="1:6" ht="26.4" x14ac:dyDescent="0.25">
      <c r="A147" s="105"/>
      <c r="B147" s="47" t="s">
        <v>102</v>
      </c>
      <c r="C147" s="47">
        <v>9</v>
      </c>
      <c r="D147" s="112">
        <v>725</v>
      </c>
      <c r="E147" s="48"/>
      <c r="F147" s="92" t="s">
        <v>35</v>
      </c>
    </row>
    <row r="148" spans="1:6" ht="26.4" x14ac:dyDescent="0.25">
      <c r="A148" s="105"/>
      <c r="B148" s="47" t="s">
        <v>102</v>
      </c>
      <c r="C148" s="47">
        <v>9</v>
      </c>
      <c r="D148" s="112">
        <v>580</v>
      </c>
      <c r="E148" s="48"/>
      <c r="F148" s="92" t="s">
        <v>35</v>
      </c>
    </row>
    <row r="149" spans="1:6" ht="26.4" x14ac:dyDescent="0.25">
      <c r="A149" s="105"/>
      <c r="B149" s="47" t="s">
        <v>102</v>
      </c>
      <c r="C149" s="47">
        <v>9</v>
      </c>
      <c r="D149" s="112">
        <v>685</v>
      </c>
      <c r="E149" s="48"/>
      <c r="F149" s="92" t="s">
        <v>35</v>
      </c>
    </row>
    <row r="150" spans="1:6" ht="26.4" x14ac:dyDescent="0.25">
      <c r="A150" s="105"/>
      <c r="B150" s="47" t="s">
        <v>102</v>
      </c>
      <c r="C150" s="47">
        <v>9</v>
      </c>
      <c r="D150" s="112">
        <v>506</v>
      </c>
      <c r="E150" s="48"/>
      <c r="F150" s="92" t="s">
        <v>35</v>
      </c>
    </row>
    <row r="151" spans="1:6" ht="26.4" x14ac:dyDescent="0.25">
      <c r="A151" s="105"/>
      <c r="B151" s="47" t="s">
        <v>102</v>
      </c>
      <c r="C151" s="47">
        <v>9</v>
      </c>
      <c r="D151" s="112">
        <v>932</v>
      </c>
      <c r="E151" s="48"/>
      <c r="F151" s="92" t="s">
        <v>35</v>
      </c>
    </row>
    <row r="152" spans="1:6" ht="26.4" x14ac:dyDescent="0.25">
      <c r="A152" s="105"/>
      <c r="B152" s="47" t="s">
        <v>102</v>
      </c>
      <c r="C152" s="47">
        <v>9</v>
      </c>
      <c r="D152" s="112">
        <v>725</v>
      </c>
      <c r="E152" s="48"/>
      <c r="F152" s="92" t="s">
        <v>35</v>
      </c>
    </row>
    <row r="153" spans="1:6" ht="26.4" x14ac:dyDescent="0.25">
      <c r="A153" s="105"/>
      <c r="B153" s="47" t="s">
        <v>102</v>
      </c>
      <c r="C153" s="47">
        <v>9</v>
      </c>
      <c r="D153" s="112">
        <v>713</v>
      </c>
      <c r="E153" s="48"/>
      <c r="F153" s="92" t="s">
        <v>35</v>
      </c>
    </row>
    <row r="154" spans="1:6" ht="26.4" x14ac:dyDescent="0.25">
      <c r="A154" s="105"/>
      <c r="B154" s="47" t="s">
        <v>102</v>
      </c>
      <c r="C154" s="47">
        <v>9</v>
      </c>
      <c r="D154" s="112">
        <v>267</v>
      </c>
      <c r="E154" s="48"/>
      <c r="F154" s="92" t="s">
        <v>35</v>
      </c>
    </row>
    <row r="155" spans="1:6" x14ac:dyDescent="0.25">
      <c r="A155" s="105"/>
      <c r="B155" s="47" t="s">
        <v>102</v>
      </c>
      <c r="C155" s="47">
        <v>9</v>
      </c>
      <c r="D155" s="112">
        <v>81878</v>
      </c>
      <c r="E155" s="48"/>
      <c r="F155" s="92" t="s">
        <v>31</v>
      </c>
    </row>
    <row r="156" spans="1:6" x14ac:dyDescent="0.25">
      <c r="A156" s="105"/>
      <c r="B156" s="47"/>
      <c r="C156" s="47"/>
      <c r="D156" s="112"/>
      <c r="E156" s="48"/>
      <c r="F156" s="92"/>
    </row>
    <row r="157" spans="1:6" x14ac:dyDescent="0.25">
      <c r="A157" s="105"/>
      <c r="B157" s="47"/>
      <c r="C157" s="47"/>
      <c r="D157" s="112"/>
      <c r="E157" s="48"/>
      <c r="F157" s="92"/>
    </row>
    <row r="158" spans="1:6" x14ac:dyDescent="0.25">
      <c r="A158" s="105"/>
      <c r="B158" s="47"/>
      <c r="C158" s="47"/>
      <c r="D158" s="112"/>
      <c r="E158" s="48"/>
      <c r="F158" s="92"/>
    </row>
    <row r="159" spans="1:6" x14ac:dyDescent="0.25">
      <c r="A159" s="51" t="s">
        <v>26</v>
      </c>
      <c r="B159" s="47" t="s">
        <v>102</v>
      </c>
      <c r="C159" s="47">
        <v>9</v>
      </c>
      <c r="D159" s="113">
        <f>SUM(D116:D158)</f>
        <v>234907</v>
      </c>
      <c r="E159" s="48" t="s">
        <v>23</v>
      </c>
      <c r="F159" s="114" t="s">
        <v>23</v>
      </c>
    </row>
    <row r="160" spans="1:6" x14ac:dyDescent="0.25">
      <c r="A160" s="103"/>
      <c r="B160" s="47" t="s">
        <v>102</v>
      </c>
      <c r="C160" s="47" t="s">
        <v>23</v>
      </c>
      <c r="D160" s="47" t="s">
        <v>23</v>
      </c>
      <c r="E160" s="48">
        <f>SUM(D159)+D115</f>
        <v>2367736</v>
      </c>
      <c r="F160" s="114" t="s">
        <v>23</v>
      </c>
    </row>
    <row r="161" spans="1:8" x14ac:dyDescent="0.25">
      <c r="A161" s="115" t="s">
        <v>12</v>
      </c>
      <c r="B161" s="47" t="s">
        <v>102</v>
      </c>
      <c r="C161" s="47" t="s">
        <v>23</v>
      </c>
      <c r="D161" s="116">
        <v>91129</v>
      </c>
      <c r="E161" s="48" t="s">
        <v>23</v>
      </c>
      <c r="F161" s="102" t="s">
        <v>23</v>
      </c>
      <c r="G161" s="18"/>
      <c r="H161" s="18"/>
    </row>
    <row r="162" spans="1:8" ht="26.4" x14ac:dyDescent="0.25">
      <c r="A162" s="105" t="s">
        <v>13</v>
      </c>
      <c r="B162" s="47" t="s">
        <v>102</v>
      </c>
      <c r="C162" s="47">
        <v>9</v>
      </c>
      <c r="D162" s="117">
        <v>3056</v>
      </c>
      <c r="E162" s="48"/>
      <c r="F162" s="54" t="s">
        <v>52</v>
      </c>
      <c r="G162" s="18"/>
      <c r="H162" s="18"/>
    </row>
    <row r="163" spans="1:8" ht="26.4" x14ac:dyDescent="0.25">
      <c r="A163" s="105" t="s">
        <v>23</v>
      </c>
      <c r="B163" s="47" t="s">
        <v>102</v>
      </c>
      <c r="C163" s="47">
        <v>9</v>
      </c>
      <c r="D163" s="91">
        <v>1146</v>
      </c>
      <c r="E163" s="48"/>
      <c r="F163" s="54" t="s">
        <v>52</v>
      </c>
    </row>
    <row r="164" spans="1:8" ht="26.4" x14ac:dyDescent="0.25">
      <c r="A164" s="105" t="s">
        <v>23</v>
      </c>
      <c r="B164" s="47" t="s">
        <v>102</v>
      </c>
      <c r="C164" s="47">
        <v>9</v>
      </c>
      <c r="D164" s="91">
        <v>575</v>
      </c>
      <c r="E164" s="48"/>
      <c r="F164" s="54" t="s">
        <v>52</v>
      </c>
    </row>
    <row r="165" spans="1:8" ht="26.4" x14ac:dyDescent="0.25">
      <c r="A165" s="105"/>
      <c r="B165" s="47" t="s">
        <v>102</v>
      </c>
      <c r="C165" s="47">
        <v>9</v>
      </c>
      <c r="D165" s="91">
        <v>538</v>
      </c>
      <c r="E165" s="48"/>
      <c r="F165" s="54" t="s">
        <v>35</v>
      </c>
    </row>
    <row r="166" spans="1:8" ht="26.4" x14ac:dyDescent="0.25">
      <c r="A166" s="105"/>
      <c r="B166" s="47" t="s">
        <v>102</v>
      </c>
      <c r="C166" s="47">
        <v>9</v>
      </c>
      <c r="D166" s="91">
        <v>998</v>
      </c>
      <c r="E166" s="48"/>
      <c r="F166" s="54" t="s">
        <v>35</v>
      </c>
    </row>
    <row r="167" spans="1:8" x14ac:dyDescent="0.25">
      <c r="A167" s="105"/>
      <c r="B167" s="47" t="s">
        <v>102</v>
      </c>
      <c r="C167" s="47">
        <v>9</v>
      </c>
      <c r="D167" s="91">
        <v>3575</v>
      </c>
      <c r="E167" s="48"/>
      <c r="F167" s="54" t="s">
        <v>31</v>
      </c>
    </row>
    <row r="168" spans="1:8" x14ac:dyDescent="0.25">
      <c r="A168" s="105" t="s">
        <v>23</v>
      </c>
      <c r="B168" s="47" t="s">
        <v>102</v>
      </c>
      <c r="C168" s="47">
        <v>9</v>
      </c>
      <c r="D168" s="91">
        <v>365</v>
      </c>
      <c r="E168" s="48"/>
      <c r="F168" s="92" t="s">
        <v>30</v>
      </c>
    </row>
    <row r="169" spans="1:8" x14ac:dyDescent="0.25">
      <c r="A169" s="51" t="s">
        <v>14</v>
      </c>
      <c r="B169" s="47" t="s">
        <v>102</v>
      </c>
      <c r="C169" s="47" t="s">
        <v>23</v>
      </c>
      <c r="D169" s="113">
        <f>SUM(D162:D168)</f>
        <v>10253</v>
      </c>
      <c r="E169" s="88" t="s">
        <v>23</v>
      </c>
      <c r="F169" s="118" t="s">
        <v>23</v>
      </c>
    </row>
    <row r="170" spans="1:8" x14ac:dyDescent="0.25">
      <c r="A170" s="46" t="s">
        <v>23</v>
      </c>
      <c r="B170" s="47" t="s">
        <v>102</v>
      </c>
      <c r="C170" s="47" t="s">
        <v>23</v>
      </c>
      <c r="D170" s="47" t="s">
        <v>23</v>
      </c>
      <c r="E170" s="49">
        <f>SUM(D169)+D161</f>
        <v>101382</v>
      </c>
      <c r="F170" s="118" t="s">
        <v>23</v>
      </c>
    </row>
    <row r="171" spans="1:8" x14ac:dyDescent="0.25">
      <c r="A171" s="60" t="s">
        <v>39</v>
      </c>
      <c r="B171" s="47" t="s">
        <v>102</v>
      </c>
      <c r="C171" s="47" t="s">
        <v>23</v>
      </c>
      <c r="D171" s="101">
        <v>238932</v>
      </c>
      <c r="E171" s="49" t="s">
        <v>23</v>
      </c>
      <c r="F171" s="118" t="s">
        <v>23</v>
      </c>
    </row>
    <row r="172" spans="1:8" ht="17.25" customHeight="1" x14ac:dyDescent="0.25">
      <c r="A172" s="119" t="s">
        <v>40</v>
      </c>
      <c r="B172" s="47" t="s">
        <v>102</v>
      </c>
      <c r="C172" s="47">
        <v>9</v>
      </c>
      <c r="D172" s="99">
        <v>12128</v>
      </c>
      <c r="E172" s="49" t="s">
        <v>23</v>
      </c>
      <c r="F172" s="50" t="s">
        <v>52</v>
      </c>
    </row>
    <row r="173" spans="1:8" x14ac:dyDescent="0.25">
      <c r="A173" s="119" t="s">
        <v>23</v>
      </c>
      <c r="B173" s="47" t="s">
        <v>102</v>
      </c>
      <c r="C173" s="47">
        <v>9</v>
      </c>
      <c r="D173" s="99">
        <v>831</v>
      </c>
      <c r="E173" s="49" t="s">
        <v>23</v>
      </c>
      <c r="F173" s="50" t="s">
        <v>30</v>
      </c>
    </row>
    <row r="174" spans="1:8" x14ac:dyDescent="0.25">
      <c r="A174" s="119" t="s">
        <v>23</v>
      </c>
      <c r="B174" s="47" t="s">
        <v>102</v>
      </c>
      <c r="C174" s="47">
        <v>9</v>
      </c>
      <c r="D174" s="99">
        <v>5913</v>
      </c>
      <c r="E174" s="49"/>
      <c r="F174" s="50" t="s">
        <v>31</v>
      </c>
    </row>
    <row r="175" spans="1:8" ht="26.4" x14ac:dyDescent="0.25">
      <c r="A175" s="119" t="s">
        <v>23</v>
      </c>
      <c r="B175" s="47" t="s">
        <v>102</v>
      </c>
      <c r="C175" s="47">
        <v>9</v>
      </c>
      <c r="D175" s="99">
        <v>3631</v>
      </c>
      <c r="E175" s="49"/>
      <c r="F175" s="53" t="s">
        <v>35</v>
      </c>
    </row>
    <row r="176" spans="1:8" ht="26.4" x14ac:dyDescent="0.25">
      <c r="A176" s="119"/>
      <c r="B176" s="47" t="s">
        <v>102</v>
      </c>
      <c r="C176" s="47">
        <v>9</v>
      </c>
      <c r="D176" s="99">
        <v>1230</v>
      </c>
      <c r="E176" s="49"/>
      <c r="F176" s="53" t="s">
        <v>52</v>
      </c>
    </row>
    <row r="177" spans="1:6" x14ac:dyDescent="0.25">
      <c r="A177" s="119"/>
      <c r="B177" s="47"/>
      <c r="C177" s="47"/>
      <c r="D177" s="99"/>
      <c r="E177" s="49"/>
      <c r="F177" s="53"/>
    </row>
    <row r="178" spans="1:6" x14ac:dyDescent="0.25">
      <c r="A178" s="119"/>
      <c r="B178" s="47"/>
      <c r="C178" s="47"/>
      <c r="D178" s="99"/>
      <c r="E178" s="49"/>
      <c r="F178" s="53"/>
    </row>
    <row r="179" spans="1:6" x14ac:dyDescent="0.25">
      <c r="A179" s="95"/>
      <c r="B179" s="47"/>
      <c r="C179" s="47"/>
      <c r="D179" s="99"/>
      <c r="E179" s="49"/>
      <c r="F179" s="53"/>
    </row>
    <row r="180" spans="1:6" x14ac:dyDescent="0.25">
      <c r="A180" s="95"/>
      <c r="B180" s="47"/>
      <c r="C180" s="47"/>
      <c r="D180" s="99"/>
      <c r="E180" s="49"/>
      <c r="F180" s="53"/>
    </row>
    <row r="181" spans="1:6" x14ac:dyDescent="0.25">
      <c r="A181" s="95"/>
      <c r="B181" s="47"/>
      <c r="C181" s="47"/>
      <c r="D181" s="99"/>
      <c r="E181" s="49"/>
      <c r="F181" s="53"/>
    </row>
    <row r="182" spans="1:6" x14ac:dyDescent="0.25">
      <c r="A182" s="51" t="s">
        <v>41</v>
      </c>
      <c r="B182" s="47" t="s">
        <v>102</v>
      </c>
      <c r="C182" s="47" t="s">
        <v>23</v>
      </c>
      <c r="D182" s="101">
        <f>SUM(D172:D181)</f>
        <v>23733</v>
      </c>
      <c r="E182" s="49"/>
      <c r="F182" s="61" t="s">
        <v>23</v>
      </c>
    </row>
    <row r="183" spans="1:6" x14ac:dyDescent="0.25">
      <c r="A183" s="46" t="s">
        <v>23</v>
      </c>
      <c r="B183" s="47" t="s">
        <v>102</v>
      </c>
      <c r="C183" s="47" t="s">
        <v>23</v>
      </c>
      <c r="D183" s="47" t="s">
        <v>23</v>
      </c>
      <c r="E183" s="49">
        <f>D171+D182</f>
        <v>262665</v>
      </c>
      <c r="F183" s="61" t="s">
        <v>23</v>
      </c>
    </row>
    <row r="184" spans="1:6" x14ac:dyDescent="0.25">
      <c r="A184" s="162" t="s">
        <v>49</v>
      </c>
      <c r="B184" s="47" t="s">
        <v>102</v>
      </c>
      <c r="C184" s="47" t="s">
        <v>23</v>
      </c>
      <c r="D184" s="142">
        <v>262471</v>
      </c>
      <c r="E184" s="49" t="s">
        <v>23</v>
      </c>
      <c r="F184" s="61" t="s">
        <v>23</v>
      </c>
    </row>
    <row r="185" spans="1:6" x14ac:dyDescent="0.25">
      <c r="A185" s="162"/>
      <c r="B185" s="47" t="s">
        <v>102</v>
      </c>
      <c r="C185" s="47">
        <v>60</v>
      </c>
      <c r="D185" s="47">
        <v>1175</v>
      </c>
      <c r="E185" s="143"/>
      <c r="F185" s="145" t="s">
        <v>180</v>
      </c>
    </row>
    <row r="186" spans="1:6" x14ac:dyDescent="0.25">
      <c r="A186" s="162"/>
      <c r="B186" s="47" t="s">
        <v>102</v>
      </c>
      <c r="C186" s="47"/>
      <c r="D186" s="47">
        <v>1175</v>
      </c>
      <c r="E186" s="143"/>
      <c r="F186" s="145" t="s">
        <v>180</v>
      </c>
    </row>
    <row r="187" spans="1:6" x14ac:dyDescent="0.25">
      <c r="A187" s="162"/>
      <c r="B187" s="47" t="s">
        <v>102</v>
      </c>
      <c r="C187" s="47"/>
      <c r="D187" s="163">
        <v>1175</v>
      </c>
      <c r="E187" s="143"/>
      <c r="F187" s="145" t="s">
        <v>180</v>
      </c>
    </row>
    <row r="188" spans="1:6" x14ac:dyDescent="0.25">
      <c r="A188" s="162"/>
      <c r="B188" s="47" t="s">
        <v>102</v>
      </c>
      <c r="C188" s="47"/>
      <c r="D188" s="163">
        <v>599</v>
      </c>
      <c r="E188" s="143"/>
      <c r="F188" s="145" t="s">
        <v>180</v>
      </c>
    </row>
    <row r="189" spans="1:6" x14ac:dyDescent="0.25">
      <c r="A189" s="162"/>
      <c r="B189" s="47" t="s">
        <v>102</v>
      </c>
      <c r="C189" s="47"/>
      <c r="D189" s="47">
        <v>599</v>
      </c>
      <c r="E189" s="143"/>
      <c r="F189" s="145" t="s">
        <v>180</v>
      </c>
    </row>
    <row r="190" spans="1:6" x14ac:dyDescent="0.25">
      <c r="A190" s="162"/>
      <c r="B190" s="47" t="s">
        <v>102</v>
      </c>
      <c r="C190" s="47"/>
      <c r="D190" s="47">
        <v>76217.679999999993</v>
      </c>
      <c r="E190" s="143"/>
      <c r="F190" s="145"/>
    </row>
    <row r="191" spans="1:6" x14ac:dyDescent="0.25">
      <c r="A191" s="162"/>
      <c r="B191" s="47" t="s">
        <v>102</v>
      </c>
      <c r="C191" s="47"/>
      <c r="D191" s="47"/>
      <c r="E191" s="143"/>
      <c r="F191" s="145"/>
    </row>
    <row r="192" spans="1:6" x14ac:dyDescent="0.25">
      <c r="A192" s="162"/>
      <c r="B192" s="47" t="s">
        <v>102</v>
      </c>
      <c r="C192" s="47"/>
      <c r="D192" s="47"/>
      <c r="E192" s="143"/>
      <c r="F192" s="145"/>
    </row>
    <row r="193" spans="1:6" x14ac:dyDescent="0.25">
      <c r="A193" s="162"/>
      <c r="B193" s="47" t="s">
        <v>102</v>
      </c>
      <c r="C193" s="47"/>
      <c r="D193" s="47"/>
      <c r="E193" s="143"/>
      <c r="F193" s="145"/>
    </row>
    <row r="194" spans="1:6" x14ac:dyDescent="0.25">
      <c r="A194" s="162"/>
      <c r="B194" s="47" t="s">
        <v>102</v>
      </c>
      <c r="C194" s="47"/>
      <c r="D194" s="47"/>
      <c r="E194" s="143"/>
      <c r="F194" s="145"/>
    </row>
    <row r="195" spans="1:6" x14ac:dyDescent="0.25">
      <c r="A195" s="162"/>
      <c r="B195" s="47" t="s">
        <v>102</v>
      </c>
      <c r="C195" s="47"/>
      <c r="D195" s="47"/>
      <c r="E195" s="143"/>
      <c r="F195" s="145"/>
    </row>
    <row r="196" spans="1:6" x14ac:dyDescent="0.25">
      <c r="A196" s="162"/>
      <c r="B196" s="47" t="s">
        <v>102</v>
      </c>
      <c r="C196" s="47"/>
      <c r="D196" s="47"/>
      <c r="E196" s="143"/>
      <c r="F196" s="145"/>
    </row>
    <row r="197" spans="1:6" x14ac:dyDescent="0.25">
      <c r="A197" s="162"/>
      <c r="B197" s="47" t="s">
        <v>102</v>
      </c>
      <c r="C197" s="47"/>
      <c r="D197" s="47"/>
      <c r="E197" s="143"/>
      <c r="F197" s="145"/>
    </row>
    <row r="198" spans="1:6" x14ac:dyDescent="0.25">
      <c r="A198" s="162"/>
      <c r="B198" s="47" t="s">
        <v>102</v>
      </c>
      <c r="C198" s="47"/>
      <c r="D198" s="47"/>
      <c r="E198" s="143"/>
      <c r="F198" s="145"/>
    </row>
    <row r="199" spans="1:6" x14ac:dyDescent="0.25">
      <c r="A199" s="162"/>
      <c r="B199" s="47" t="s">
        <v>102</v>
      </c>
      <c r="C199" s="47"/>
      <c r="D199" s="47"/>
      <c r="E199" s="143"/>
      <c r="F199" s="145"/>
    </row>
    <row r="200" spans="1:6" x14ac:dyDescent="0.25">
      <c r="A200" s="162"/>
      <c r="B200" s="47" t="s">
        <v>102</v>
      </c>
      <c r="C200" s="47"/>
      <c r="D200" s="47"/>
      <c r="E200" s="143"/>
      <c r="F200" s="145"/>
    </row>
    <row r="201" spans="1:6" x14ac:dyDescent="0.25">
      <c r="A201" s="164" t="s">
        <v>23</v>
      </c>
      <c r="B201" s="47" t="s">
        <v>102</v>
      </c>
      <c r="C201" s="47"/>
      <c r="D201" s="47"/>
      <c r="E201" s="143" t="s">
        <v>23</v>
      </c>
      <c r="F201" s="145"/>
    </row>
    <row r="202" spans="1:6" x14ac:dyDescent="0.25">
      <c r="A202" s="159" t="s">
        <v>50</v>
      </c>
      <c r="B202" s="47" t="s">
        <v>102</v>
      </c>
      <c r="C202" s="47"/>
      <c r="D202" s="142">
        <f>SUM(D185:D201)</f>
        <v>80940.679999999993</v>
      </c>
      <c r="E202" s="143">
        <f>D184+D202</f>
        <v>343411.68</v>
      </c>
      <c r="F202" s="145" t="s">
        <v>23</v>
      </c>
    </row>
    <row r="203" spans="1:6" x14ac:dyDescent="0.25">
      <c r="A203" s="46" t="s">
        <v>23</v>
      </c>
      <c r="B203" s="47" t="s">
        <v>102</v>
      </c>
      <c r="C203" s="47" t="s">
        <v>23</v>
      </c>
      <c r="D203" s="47" t="s">
        <v>23</v>
      </c>
      <c r="E203" s="143"/>
      <c r="F203" s="145" t="s">
        <v>23</v>
      </c>
    </row>
    <row r="204" spans="1:6" x14ac:dyDescent="0.25">
      <c r="A204" s="60" t="s">
        <v>47</v>
      </c>
      <c r="B204" s="47" t="s">
        <v>102</v>
      </c>
      <c r="C204" s="47" t="s">
        <v>23</v>
      </c>
      <c r="D204" s="48">
        <v>320000</v>
      </c>
      <c r="E204" s="49" t="s">
        <v>23</v>
      </c>
      <c r="F204" s="61" t="s">
        <v>23</v>
      </c>
    </row>
    <row r="205" spans="1:6" x14ac:dyDescent="0.25">
      <c r="A205" s="46" t="s">
        <v>23</v>
      </c>
      <c r="B205" s="47" t="s">
        <v>102</v>
      </c>
      <c r="C205" s="47">
        <v>14</v>
      </c>
      <c r="D205" s="52">
        <v>16000</v>
      </c>
      <c r="E205" s="49" t="s">
        <v>23</v>
      </c>
      <c r="F205" s="53" t="s">
        <v>179</v>
      </c>
    </row>
    <row r="206" spans="1:6" x14ac:dyDescent="0.25">
      <c r="A206" s="46"/>
      <c r="B206" s="47" t="s">
        <v>178</v>
      </c>
      <c r="C206" s="47">
        <v>18</v>
      </c>
      <c r="D206" s="52">
        <v>1600</v>
      </c>
      <c r="E206" s="49"/>
      <c r="F206" s="53" t="s">
        <v>179</v>
      </c>
    </row>
    <row r="207" spans="1:6" x14ac:dyDescent="0.25">
      <c r="A207" s="46"/>
      <c r="B207" s="47" t="s">
        <v>102</v>
      </c>
      <c r="C207" s="47"/>
      <c r="D207" s="52"/>
      <c r="E207" s="49"/>
      <c r="F207" s="53"/>
    </row>
    <row r="208" spans="1:6" x14ac:dyDescent="0.25">
      <c r="A208" s="51" t="s">
        <v>48</v>
      </c>
      <c r="B208" s="47" t="s">
        <v>102</v>
      </c>
      <c r="C208" s="47"/>
      <c r="D208" s="48">
        <f>SUM(D205:D207)</f>
        <v>17600</v>
      </c>
      <c r="E208" s="49" t="s">
        <v>23</v>
      </c>
      <c r="F208" s="102" t="s">
        <v>23</v>
      </c>
    </row>
    <row r="209" spans="1:6" x14ac:dyDescent="0.25">
      <c r="A209" s="46" t="s">
        <v>23</v>
      </c>
      <c r="B209" s="47" t="s">
        <v>102</v>
      </c>
      <c r="C209" s="47" t="s">
        <v>23</v>
      </c>
      <c r="D209" s="52" t="s">
        <v>23</v>
      </c>
      <c r="E209" s="49">
        <f>D204+D208</f>
        <v>337600</v>
      </c>
      <c r="F209" s="102" t="s">
        <v>23</v>
      </c>
    </row>
    <row r="210" spans="1:6" x14ac:dyDescent="0.25">
      <c r="A210" s="103" t="s">
        <v>32</v>
      </c>
      <c r="B210" s="47" t="s">
        <v>102</v>
      </c>
      <c r="C210" s="47" t="s">
        <v>23</v>
      </c>
      <c r="D210" s="120">
        <v>385585</v>
      </c>
      <c r="E210" s="48" t="s">
        <v>23</v>
      </c>
      <c r="F210" s="94" t="s">
        <v>23</v>
      </c>
    </row>
    <row r="211" spans="1:6" ht="39.6" x14ac:dyDescent="0.25">
      <c r="A211" s="98" t="s">
        <v>34</v>
      </c>
      <c r="B211" s="47" t="s">
        <v>102</v>
      </c>
      <c r="C211" s="47">
        <v>9</v>
      </c>
      <c r="D211" s="121">
        <v>45218</v>
      </c>
      <c r="E211" s="48" t="s">
        <v>23</v>
      </c>
      <c r="F211" s="122" t="s">
        <v>42</v>
      </c>
    </row>
    <row r="212" spans="1:6" x14ac:dyDescent="0.25">
      <c r="A212" s="98"/>
      <c r="B212" s="47"/>
      <c r="C212" s="47"/>
      <c r="D212" s="121"/>
      <c r="E212" s="48"/>
      <c r="F212" s="122"/>
    </row>
    <row r="213" spans="1:6" x14ac:dyDescent="0.25">
      <c r="A213" s="98"/>
      <c r="B213" s="47"/>
      <c r="C213" s="47"/>
      <c r="D213" s="121"/>
      <c r="E213" s="48"/>
      <c r="F213" s="122"/>
    </row>
    <row r="214" spans="1:6" x14ac:dyDescent="0.25">
      <c r="A214" s="98"/>
      <c r="B214" s="47"/>
      <c r="C214" s="47"/>
      <c r="D214" s="121"/>
      <c r="E214" s="48"/>
      <c r="F214" s="122"/>
    </row>
    <row r="215" spans="1:6" x14ac:dyDescent="0.25">
      <c r="A215" s="51" t="s">
        <v>33</v>
      </c>
      <c r="B215" s="47" t="s">
        <v>23</v>
      </c>
      <c r="C215" s="47" t="s">
        <v>23</v>
      </c>
      <c r="D215" s="93">
        <f>SUM(D211:D214)</f>
        <v>45218</v>
      </c>
      <c r="E215" s="48" t="s">
        <v>23</v>
      </c>
      <c r="F215" s="102"/>
    </row>
    <row r="216" spans="1:6" x14ac:dyDescent="0.25">
      <c r="A216" s="46" t="s">
        <v>23</v>
      </c>
      <c r="B216" s="47" t="s">
        <v>23</v>
      </c>
      <c r="C216" s="47" t="s">
        <v>23</v>
      </c>
      <c r="D216" s="47" t="s">
        <v>23</v>
      </c>
      <c r="E216" s="48">
        <f>D210+D215</f>
        <v>430803</v>
      </c>
      <c r="F216" s="102" t="s">
        <v>23</v>
      </c>
    </row>
    <row r="217" spans="1:6" x14ac:dyDescent="0.25">
      <c r="A217" s="136"/>
      <c r="B217" s="137"/>
      <c r="C217" s="137"/>
      <c r="D217" s="137"/>
      <c r="E217" s="138"/>
      <c r="F217" s="139"/>
    </row>
    <row r="218" spans="1:6" x14ac:dyDescent="0.25">
      <c r="A218" s="136" t="s">
        <v>54</v>
      </c>
      <c r="B218" s="137"/>
      <c r="C218" s="137"/>
      <c r="D218" s="140">
        <v>43590.62</v>
      </c>
      <c r="E218" s="138"/>
      <c r="F218" s="139"/>
    </row>
    <row r="219" spans="1:6" x14ac:dyDescent="0.25">
      <c r="A219" s="136"/>
      <c r="B219" s="137" t="s">
        <v>102</v>
      </c>
      <c r="C219" s="137">
        <v>14</v>
      </c>
      <c r="D219" s="137">
        <v>5000</v>
      </c>
      <c r="E219" s="138"/>
      <c r="F219" s="139" t="s">
        <v>59</v>
      </c>
    </row>
    <row r="220" spans="1:6" x14ac:dyDescent="0.25">
      <c r="A220" s="136"/>
      <c r="B220" s="137"/>
      <c r="C220" s="137"/>
      <c r="D220" s="137"/>
      <c r="E220" s="138"/>
      <c r="F220" s="139"/>
    </row>
    <row r="221" spans="1:6" x14ac:dyDescent="0.25">
      <c r="A221" s="136"/>
      <c r="B221" s="137"/>
      <c r="C221" s="137"/>
      <c r="D221" s="137"/>
      <c r="E221" s="138"/>
      <c r="F221" s="139"/>
    </row>
    <row r="222" spans="1:6" x14ac:dyDescent="0.25">
      <c r="A222" s="141" t="s">
        <v>55</v>
      </c>
      <c r="B222" s="137"/>
      <c r="C222" s="137"/>
      <c r="D222" s="140">
        <f>SUM(D218:D221)</f>
        <v>48590.62</v>
      </c>
      <c r="E222" s="138"/>
      <c r="F222" s="139"/>
    </row>
    <row r="223" spans="1:6" x14ac:dyDescent="0.25">
      <c r="A223" s="136"/>
      <c r="B223" s="137"/>
      <c r="C223" s="137"/>
      <c r="D223" s="137"/>
      <c r="E223" s="138">
        <f>SUM(D222+D223)</f>
        <v>48590.62</v>
      </c>
      <c r="F223" s="139"/>
    </row>
    <row r="224" spans="1:6" x14ac:dyDescent="0.25">
      <c r="A224" s="136"/>
      <c r="B224" s="137"/>
      <c r="C224" s="137"/>
      <c r="D224" s="137"/>
      <c r="E224" s="138"/>
      <c r="F224" s="139"/>
    </row>
    <row r="225" spans="1:6" x14ac:dyDescent="0.25">
      <c r="A225" s="136"/>
      <c r="B225" s="137"/>
      <c r="C225" s="137"/>
      <c r="D225" s="137"/>
      <c r="E225" s="138"/>
      <c r="F225" s="139"/>
    </row>
    <row r="226" spans="1:6" ht="13.8" thickBot="1" x14ac:dyDescent="0.3">
      <c r="A226" s="33" t="s">
        <v>23</v>
      </c>
      <c r="B226" s="21" t="s">
        <v>23</v>
      </c>
      <c r="C226" s="21" t="s">
        <v>23</v>
      </c>
      <c r="D226" s="21" t="s">
        <v>23</v>
      </c>
      <c r="E226" s="34">
        <f>SUM(E67+E114+E160+E170+E183+E216+E223+E202+E209)</f>
        <v>20508640.300000001</v>
      </c>
      <c r="F226" s="22" t="s">
        <v>23</v>
      </c>
    </row>
    <row r="227" spans="1:6" x14ac:dyDescent="0.25">
      <c r="A227" s="23"/>
      <c r="B227" s="24"/>
      <c r="C227" s="24"/>
      <c r="D227" s="24"/>
      <c r="E227" s="25"/>
      <c r="F227" s="26"/>
    </row>
    <row r="228" spans="1:6" x14ac:dyDescent="0.25">
      <c r="F228" s="18"/>
    </row>
    <row r="229" spans="1:6" x14ac:dyDescent="0.25">
      <c r="F229" s="18"/>
    </row>
    <row r="230" spans="1:6" x14ac:dyDescent="0.25">
      <c r="F230" s="18"/>
    </row>
    <row r="231" spans="1:6" x14ac:dyDescent="0.25">
      <c r="F231" s="18"/>
    </row>
  </sheetData>
  <sheetProtection algorithmName="SHA-512" hashValue="ptVQZvaG2WcieMqfoDi6VsKKzWg55rIBnTPW12RSfwc/sUwW8paENuDTo4nPKfJYjZTiTdqBrFoBPM6Aq7Svmw==" saltValue="Q/Bf1lLmIgCc1o7SCKy/pw==" spinCount="100000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7"/>
  <sheetViews>
    <sheetView showWhiteSpace="0" topLeftCell="A73" zoomScaleNormal="100" workbookViewId="0">
      <selection activeCell="I105" sqref="I105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7" width="10.109375" style="10" bestFit="1" customWidth="1"/>
    <col min="8" max="16384" width="9.109375" style="10"/>
  </cols>
  <sheetData>
    <row r="1" spans="1:6" x14ac:dyDescent="0.25">
      <c r="A1" s="1" t="s">
        <v>4</v>
      </c>
      <c r="B1" s="1"/>
      <c r="C1" s="6"/>
      <c r="D1" s="6"/>
      <c r="E1" s="6"/>
      <c r="F1" s="6"/>
    </row>
    <row r="3" spans="1:6" x14ac:dyDescent="0.25">
      <c r="A3" s="1" t="s">
        <v>17</v>
      </c>
      <c r="B3" s="6"/>
      <c r="C3" s="6"/>
      <c r="D3" s="6"/>
      <c r="F3" s="6"/>
    </row>
    <row r="4" spans="1:6" x14ac:dyDescent="0.25">
      <c r="A4" s="6"/>
      <c r="B4" s="1"/>
      <c r="C4" s="6"/>
      <c r="D4" s="6"/>
      <c r="E4" s="6"/>
      <c r="F4" s="6"/>
    </row>
    <row r="5" spans="1:6" x14ac:dyDescent="0.25">
      <c r="A5" s="171" t="s">
        <v>105</v>
      </c>
      <c r="B5" s="171"/>
      <c r="C5" s="171"/>
      <c r="F5" s="6"/>
    </row>
    <row r="6" spans="1:6" ht="14.4" thickBot="1" x14ac:dyDescent="0.3">
      <c r="A6" s="6"/>
      <c r="B6" s="6"/>
      <c r="C6" s="6"/>
      <c r="D6" s="6"/>
      <c r="E6" s="6"/>
      <c r="F6" s="6"/>
    </row>
    <row r="7" spans="1:6" ht="52.8" x14ac:dyDescent="0.25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6" x14ac:dyDescent="0.25">
      <c r="A8" s="82">
        <v>1</v>
      </c>
      <c r="B8" s="83">
        <v>45575</v>
      </c>
      <c r="C8" s="77">
        <v>2648</v>
      </c>
      <c r="D8" s="84" t="s">
        <v>81</v>
      </c>
      <c r="E8" s="78" t="s">
        <v>106</v>
      </c>
      <c r="F8" s="153">
        <v>1610.94</v>
      </c>
    </row>
    <row r="9" spans="1:6" x14ac:dyDescent="0.25">
      <c r="A9" s="82">
        <v>2</v>
      </c>
      <c r="B9" s="83">
        <v>45579</v>
      </c>
      <c r="C9" s="77">
        <v>2652</v>
      </c>
      <c r="D9" s="84" t="s">
        <v>80</v>
      </c>
      <c r="E9" s="78" t="s">
        <v>107</v>
      </c>
      <c r="F9" s="153">
        <v>58707.95</v>
      </c>
    </row>
    <row r="10" spans="1:6" x14ac:dyDescent="0.25">
      <c r="A10" s="82">
        <v>3</v>
      </c>
      <c r="B10" s="83">
        <v>45595</v>
      </c>
      <c r="C10" s="77">
        <v>2692</v>
      </c>
      <c r="D10" s="84" t="s">
        <v>80</v>
      </c>
      <c r="E10" s="78" t="s">
        <v>108</v>
      </c>
      <c r="F10" s="154">
        <v>4875.01</v>
      </c>
    </row>
    <row r="11" spans="1:6" x14ac:dyDescent="0.25">
      <c r="A11" s="82">
        <v>4</v>
      </c>
      <c r="B11" s="83">
        <v>45575</v>
      </c>
      <c r="C11" s="77">
        <v>2643</v>
      </c>
      <c r="D11" s="84" t="s">
        <v>109</v>
      </c>
      <c r="E11" s="78" t="s">
        <v>110</v>
      </c>
      <c r="F11" s="153">
        <v>1016.39</v>
      </c>
    </row>
    <row r="12" spans="1:6" s="13" customFormat="1" x14ac:dyDescent="0.25">
      <c r="A12" s="82">
        <v>5</v>
      </c>
      <c r="B12" s="83">
        <v>45579</v>
      </c>
      <c r="C12" s="85">
        <v>2651</v>
      </c>
      <c r="D12" s="84" t="s">
        <v>111</v>
      </c>
      <c r="E12" s="78" t="s">
        <v>112</v>
      </c>
      <c r="F12" s="153">
        <v>1730.12</v>
      </c>
    </row>
    <row r="13" spans="1:6" x14ac:dyDescent="0.25">
      <c r="A13" s="82">
        <v>6</v>
      </c>
      <c r="B13" s="83">
        <v>45573</v>
      </c>
      <c r="C13" s="85">
        <v>2635</v>
      </c>
      <c r="D13" s="84" t="s">
        <v>83</v>
      </c>
      <c r="E13" s="78" t="s">
        <v>113</v>
      </c>
      <c r="F13" s="153">
        <v>3234.66</v>
      </c>
    </row>
    <row r="14" spans="1:6" x14ac:dyDescent="0.25">
      <c r="A14" s="82">
        <v>7</v>
      </c>
      <c r="B14" s="83">
        <v>45573</v>
      </c>
      <c r="C14" s="85">
        <v>2634</v>
      </c>
      <c r="D14" s="84" t="s">
        <v>83</v>
      </c>
      <c r="E14" s="78" t="s">
        <v>114</v>
      </c>
      <c r="F14" s="153">
        <v>101.14</v>
      </c>
    </row>
    <row r="15" spans="1:6" x14ac:dyDescent="0.25">
      <c r="A15" s="82">
        <v>8</v>
      </c>
      <c r="B15" s="83">
        <v>45573</v>
      </c>
      <c r="C15" s="85">
        <v>2633</v>
      </c>
      <c r="D15" s="84" t="s">
        <v>83</v>
      </c>
      <c r="E15" s="78" t="s">
        <v>115</v>
      </c>
      <c r="F15" s="153">
        <v>1618.39</v>
      </c>
    </row>
    <row r="16" spans="1:6" x14ac:dyDescent="0.25">
      <c r="A16" s="82">
        <v>9</v>
      </c>
      <c r="B16" s="83">
        <v>45573</v>
      </c>
      <c r="C16" s="85">
        <v>2632</v>
      </c>
      <c r="D16" s="84" t="s">
        <v>83</v>
      </c>
      <c r="E16" s="78" t="s">
        <v>116</v>
      </c>
      <c r="F16" s="153">
        <v>2042.14</v>
      </c>
    </row>
    <row r="17" spans="1:6" x14ac:dyDescent="0.25">
      <c r="A17" s="82">
        <v>10</v>
      </c>
      <c r="B17" s="83">
        <v>45575</v>
      </c>
      <c r="C17" s="85">
        <v>2646</v>
      </c>
      <c r="D17" s="84" t="s">
        <v>84</v>
      </c>
      <c r="E17" s="78" t="s">
        <v>117</v>
      </c>
      <c r="F17" s="153">
        <v>862.75</v>
      </c>
    </row>
    <row r="18" spans="1:6" x14ac:dyDescent="0.25">
      <c r="A18" s="82">
        <v>11</v>
      </c>
      <c r="B18" s="83">
        <v>45590</v>
      </c>
      <c r="C18" s="161">
        <v>2687</v>
      </c>
      <c r="D18" s="84" t="s">
        <v>82</v>
      </c>
      <c r="E18" s="78" t="s">
        <v>118</v>
      </c>
      <c r="F18" s="165">
        <v>551.80999999999995</v>
      </c>
    </row>
    <row r="19" spans="1:6" x14ac:dyDescent="0.25">
      <c r="A19" s="82">
        <v>12</v>
      </c>
      <c r="B19" s="83">
        <v>45566</v>
      </c>
      <c r="C19" s="161">
        <v>2449</v>
      </c>
      <c r="D19" s="84" t="s">
        <v>92</v>
      </c>
      <c r="E19" s="78" t="s">
        <v>119</v>
      </c>
      <c r="F19" s="165">
        <v>6723.5</v>
      </c>
    </row>
    <row r="20" spans="1:6" x14ac:dyDescent="0.25">
      <c r="A20" s="82">
        <v>13</v>
      </c>
      <c r="B20" s="83">
        <v>45566</v>
      </c>
      <c r="C20" s="85">
        <v>2448</v>
      </c>
      <c r="D20" s="84" t="s">
        <v>85</v>
      </c>
      <c r="E20" s="78" t="s">
        <v>120</v>
      </c>
      <c r="F20" s="165">
        <v>436.33</v>
      </c>
    </row>
    <row r="21" spans="1:6" x14ac:dyDescent="0.25">
      <c r="A21" s="82">
        <v>14</v>
      </c>
      <c r="B21" s="83">
        <v>45567</v>
      </c>
      <c r="C21" s="77">
        <v>2454</v>
      </c>
      <c r="D21" s="84" t="s">
        <v>121</v>
      </c>
      <c r="E21" s="78" t="s">
        <v>122</v>
      </c>
      <c r="F21" s="160">
        <v>8056</v>
      </c>
    </row>
    <row r="22" spans="1:6" x14ac:dyDescent="0.25">
      <c r="A22" s="82">
        <v>15</v>
      </c>
      <c r="B22" s="83">
        <v>45568</v>
      </c>
      <c r="C22" s="77">
        <v>2458</v>
      </c>
      <c r="D22" s="84" t="s">
        <v>123</v>
      </c>
      <c r="E22" s="78" t="s">
        <v>124</v>
      </c>
      <c r="F22" s="160">
        <v>2338.35</v>
      </c>
    </row>
    <row r="23" spans="1:6" x14ac:dyDescent="0.25">
      <c r="A23" s="82">
        <v>16</v>
      </c>
      <c r="B23" s="83">
        <v>45579</v>
      </c>
      <c r="C23" s="77">
        <v>2656</v>
      </c>
      <c r="D23" s="84" t="s">
        <v>125</v>
      </c>
      <c r="E23" s="78" t="s">
        <v>126</v>
      </c>
      <c r="F23" s="160">
        <v>22312.5</v>
      </c>
    </row>
    <row r="24" spans="1:6" x14ac:dyDescent="0.25">
      <c r="A24" s="82">
        <v>17</v>
      </c>
      <c r="B24" s="83">
        <v>45579</v>
      </c>
      <c r="C24" s="77">
        <v>2655</v>
      </c>
      <c r="D24" s="84" t="s">
        <v>125</v>
      </c>
      <c r="E24" s="78" t="s">
        <v>126</v>
      </c>
      <c r="F24" s="160">
        <v>6479.02</v>
      </c>
    </row>
    <row r="25" spans="1:6" x14ac:dyDescent="0.25">
      <c r="A25" s="82">
        <v>18</v>
      </c>
      <c r="B25" s="83">
        <v>45579</v>
      </c>
      <c r="C25" s="77">
        <v>2653</v>
      </c>
      <c r="D25" s="84" t="s">
        <v>93</v>
      </c>
      <c r="E25" s="78" t="s">
        <v>127</v>
      </c>
      <c r="F25" s="160">
        <v>11900</v>
      </c>
    </row>
    <row r="26" spans="1:6" x14ac:dyDescent="0.25">
      <c r="A26" s="82">
        <v>19</v>
      </c>
      <c r="B26" s="83">
        <v>45580</v>
      </c>
      <c r="C26" s="77">
        <v>2657</v>
      </c>
      <c r="D26" s="84" t="s">
        <v>95</v>
      </c>
      <c r="E26" s="78" t="s">
        <v>128</v>
      </c>
      <c r="F26" s="160">
        <v>5714.38</v>
      </c>
    </row>
    <row r="27" spans="1:6" x14ac:dyDescent="0.25">
      <c r="A27" s="82">
        <v>20</v>
      </c>
      <c r="B27" s="83">
        <v>45582</v>
      </c>
      <c r="C27" s="77">
        <v>2670</v>
      </c>
      <c r="D27" s="84" t="s">
        <v>94</v>
      </c>
      <c r="E27" s="78" t="s">
        <v>129</v>
      </c>
      <c r="F27" s="160">
        <v>8330</v>
      </c>
    </row>
    <row r="28" spans="1:6" x14ac:dyDescent="0.25">
      <c r="A28" s="82">
        <v>21</v>
      </c>
      <c r="B28" s="83">
        <v>45588</v>
      </c>
      <c r="C28" s="77">
        <v>2685</v>
      </c>
      <c r="D28" s="84" t="s">
        <v>96</v>
      </c>
      <c r="E28" s="78" t="s">
        <v>130</v>
      </c>
      <c r="F28" s="155">
        <v>785.4</v>
      </c>
    </row>
    <row r="29" spans="1:6" x14ac:dyDescent="0.25">
      <c r="A29" s="82">
        <v>22</v>
      </c>
      <c r="B29" s="83">
        <v>45593</v>
      </c>
      <c r="C29" s="77">
        <v>2691</v>
      </c>
      <c r="D29" s="84" t="s">
        <v>131</v>
      </c>
      <c r="E29" s="78" t="s">
        <v>132</v>
      </c>
      <c r="F29" s="155">
        <v>2082.5</v>
      </c>
    </row>
    <row r="30" spans="1:6" x14ac:dyDescent="0.25">
      <c r="A30" s="82">
        <v>23</v>
      </c>
      <c r="B30" s="83">
        <v>45593</v>
      </c>
      <c r="C30" s="146">
        <v>2689</v>
      </c>
      <c r="D30" s="84" t="s">
        <v>121</v>
      </c>
      <c r="E30" s="78" t="s">
        <v>133</v>
      </c>
      <c r="F30" s="155">
        <v>8056</v>
      </c>
    </row>
    <row r="31" spans="1:6" x14ac:dyDescent="0.25">
      <c r="A31" s="82">
        <v>24</v>
      </c>
      <c r="B31" s="83">
        <v>45596</v>
      </c>
      <c r="C31" s="77">
        <v>2698</v>
      </c>
      <c r="D31" s="158" t="s">
        <v>123</v>
      </c>
      <c r="E31" s="78" t="s">
        <v>134</v>
      </c>
      <c r="F31" s="155">
        <v>2338.35</v>
      </c>
    </row>
    <row r="32" spans="1:6" x14ac:dyDescent="0.25">
      <c r="A32" s="82">
        <v>25</v>
      </c>
      <c r="B32" s="83">
        <v>45568</v>
      </c>
      <c r="C32" s="65">
        <v>2457</v>
      </c>
      <c r="D32" s="84" t="s">
        <v>135</v>
      </c>
      <c r="E32" s="78" t="s">
        <v>136</v>
      </c>
      <c r="F32" s="153">
        <v>104640</v>
      </c>
    </row>
    <row r="33" spans="1:6" x14ac:dyDescent="0.25">
      <c r="A33" s="82">
        <v>26</v>
      </c>
      <c r="B33" s="83">
        <v>45568</v>
      </c>
      <c r="C33" s="65">
        <v>2462</v>
      </c>
      <c r="D33" s="84" t="s">
        <v>72</v>
      </c>
      <c r="E33" s="78" t="s">
        <v>137</v>
      </c>
      <c r="F33" s="153">
        <v>1428</v>
      </c>
    </row>
    <row r="34" spans="1:6" x14ac:dyDescent="0.25">
      <c r="A34" s="82">
        <v>27</v>
      </c>
      <c r="B34" s="83">
        <v>45568</v>
      </c>
      <c r="C34" s="65">
        <v>53</v>
      </c>
      <c r="D34" s="84" t="s">
        <v>71</v>
      </c>
      <c r="E34" s="78" t="s">
        <v>59</v>
      </c>
      <c r="F34" s="153">
        <v>180</v>
      </c>
    </row>
    <row r="35" spans="1:6" x14ac:dyDescent="0.25">
      <c r="A35" s="82">
        <v>28</v>
      </c>
      <c r="B35" s="83">
        <v>45569</v>
      </c>
      <c r="C35" s="65">
        <v>2616</v>
      </c>
      <c r="D35" s="84" t="s">
        <v>79</v>
      </c>
      <c r="E35" s="78" t="s">
        <v>88</v>
      </c>
      <c r="F35" s="153">
        <v>3219.2</v>
      </c>
    </row>
    <row r="36" spans="1:6" x14ac:dyDescent="0.25">
      <c r="A36" s="82">
        <v>29</v>
      </c>
      <c r="B36" s="83">
        <v>45569</v>
      </c>
      <c r="C36" s="65">
        <v>2466</v>
      </c>
      <c r="D36" s="84" t="s">
        <v>73</v>
      </c>
      <c r="E36" s="78" t="s">
        <v>138</v>
      </c>
      <c r="F36" s="153">
        <v>2018.68</v>
      </c>
    </row>
    <row r="37" spans="1:6" x14ac:dyDescent="0.25">
      <c r="A37" s="82">
        <v>30</v>
      </c>
      <c r="B37" s="83">
        <v>45569</v>
      </c>
      <c r="C37" s="65">
        <v>2465</v>
      </c>
      <c r="D37" s="84" t="s">
        <v>139</v>
      </c>
      <c r="E37" s="78" t="s">
        <v>140</v>
      </c>
      <c r="F37" s="153">
        <v>77.25</v>
      </c>
    </row>
    <row r="38" spans="1:6" x14ac:dyDescent="0.25">
      <c r="A38" s="82">
        <v>31</v>
      </c>
      <c r="B38" s="83">
        <v>45573</v>
      </c>
      <c r="C38" s="65">
        <v>2638</v>
      </c>
      <c r="D38" s="84" t="s">
        <v>75</v>
      </c>
      <c r="E38" s="78" t="s">
        <v>141</v>
      </c>
      <c r="F38" s="160">
        <v>25704</v>
      </c>
    </row>
    <row r="39" spans="1:6" x14ac:dyDescent="0.25">
      <c r="A39" s="82">
        <v>32</v>
      </c>
      <c r="B39" s="83">
        <v>45573</v>
      </c>
      <c r="C39" s="65">
        <v>2637</v>
      </c>
      <c r="D39" s="84" t="s">
        <v>78</v>
      </c>
      <c r="E39" s="78" t="s">
        <v>142</v>
      </c>
      <c r="F39" s="160">
        <v>1019</v>
      </c>
    </row>
    <row r="40" spans="1:6" x14ac:dyDescent="0.25">
      <c r="A40" s="82">
        <v>33</v>
      </c>
      <c r="B40" s="83">
        <v>45573</v>
      </c>
      <c r="C40" s="65">
        <v>54</v>
      </c>
      <c r="D40" s="84" t="s">
        <v>71</v>
      </c>
      <c r="E40" s="78" t="s">
        <v>59</v>
      </c>
      <c r="F40" s="160">
        <v>180</v>
      </c>
    </row>
    <row r="41" spans="1:6" x14ac:dyDescent="0.25">
      <c r="A41" s="82">
        <v>34</v>
      </c>
      <c r="B41" s="83">
        <v>45573</v>
      </c>
      <c r="C41" s="65">
        <v>338</v>
      </c>
      <c r="D41" s="84" t="s">
        <v>71</v>
      </c>
      <c r="E41" s="78" t="s">
        <v>97</v>
      </c>
      <c r="F41" s="160">
        <v>-63</v>
      </c>
    </row>
    <row r="42" spans="1:6" x14ac:dyDescent="0.25">
      <c r="A42" s="82">
        <v>35</v>
      </c>
      <c r="B42" s="83">
        <v>45575</v>
      </c>
      <c r="C42" s="65">
        <v>2647</v>
      </c>
      <c r="D42" s="84" t="s">
        <v>143</v>
      </c>
      <c r="E42" s="78" t="s">
        <v>144</v>
      </c>
      <c r="F42" s="160">
        <v>24990</v>
      </c>
    </row>
    <row r="43" spans="1:6" x14ac:dyDescent="0.25">
      <c r="A43" s="82">
        <v>36</v>
      </c>
      <c r="B43" s="83">
        <v>45575</v>
      </c>
      <c r="C43" s="65">
        <v>2645</v>
      </c>
      <c r="D43" s="84" t="s">
        <v>76</v>
      </c>
      <c r="E43" s="78" t="s">
        <v>145</v>
      </c>
      <c r="F43" s="160">
        <v>7343.92</v>
      </c>
    </row>
    <row r="44" spans="1:6" s="13" customFormat="1" x14ac:dyDescent="0.25">
      <c r="A44" s="82">
        <v>37</v>
      </c>
      <c r="B44" s="83">
        <v>45579</v>
      </c>
      <c r="C44" s="65">
        <v>2654</v>
      </c>
      <c r="D44" s="84" t="s">
        <v>146</v>
      </c>
      <c r="E44" s="78" t="s">
        <v>147</v>
      </c>
      <c r="F44" s="160">
        <v>6500</v>
      </c>
    </row>
    <row r="45" spans="1:6" s="13" customFormat="1" x14ac:dyDescent="0.25">
      <c r="A45" s="82">
        <v>38</v>
      </c>
      <c r="B45" s="83">
        <v>45579</v>
      </c>
      <c r="C45" s="65">
        <v>2649</v>
      </c>
      <c r="D45" s="84" t="s">
        <v>90</v>
      </c>
      <c r="E45" s="78" t="s">
        <v>91</v>
      </c>
      <c r="F45" s="160">
        <v>2975</v>
      </c>
    </row>
    <row r="46" spans="1:6" s="13" customFormat="1" x14ac:dyDescent="0.25">
      <c r="A46" s="82">
        <v>39</v>
      </c>
      <c r="B46" s="83">
        <v>45580</v>
      </c>
      <c r="C46" s="65">
        <v>2659</v>
      </c>
      <c r="D46" s="84" t="s">
        <v>79</v>
      </c>
      <c r="E46" s="78" t="s">
        <v>148</v>
      </c>
      <c r="F46" s="160">
        <v>30</v>
      </c>
    </row>
    <row r="47" spans="1:6" s="13" customFormat="1" x14ac:dyDescent="0.25">
      <c r="A47" s="82">
        <v>40</v>
      </c>
      <c r="B47" s="83">
        <v>45580</v>
      </c>
      <c r="C47" s="65">
        <v>2658</v>
      </c>
      <c r="D47" s="84" t="s">
        <v>79</v>
      </c>
      <c r="E47" s="78" t="s">
        <v>88</v>
      </c>
      <c r="F47" s="160">
        <v>990</v>
      </c>
    </row>
    <row r="48" spans="1:6" s="13" customFormat="1" x14ac:dyDescent="0.25">
      <c r="A48" s="82">
        <v>41</v>
      </c>
      <c r="B48" s="83">
        <v>45580</v>
      </c>
      <c r="C48" s="65">
        <v>344</v>
      </c>
      <c r="D48" s="84" t="s">
        <v>71</v>
      </c>
      <c r="E48" s="78" t="s">
        <v>97</v>
      </c>
      <c r="F48" s="160">
        <v>-80.099999999999994</v>
      </c>
    </row>
    <row r="49" spans="1:6" s="13" customFormat="1" x14ac:dyDescent="0.25">
      <c r="A49" s="82">
        <v>42</v>
      </c>
      <c r="B49" s="83">
        <v>45580</v>
      </c>
      <c r="C49" s="81">
        <v>345</v>
      </c>
      <c r="D49" s="84" t="s">
        <v>71</v>
      </c>
      <c r="E49" s="78" t="s">
        <v>97</v>
      </c>
      <c r="F49" s="160">
        <v>-80.099999999999994</v>
      </c>
    </row>
    <row r="50" spans="1:6" s="13" customFormat="1" x14ac:dyDescent="0.25">
      <c r="A50" s="82">
        <v>43</v>
      </c>
      <c r="B50" s="83">
        <v>45582</v>
      </c>
      <c r="C50" s="81">
        <v>2671</v>
      </c>
      <c r="D50" s="84" t="s">
        <v>74</v>
      </c>
      <c r="E50" s="78" t="s">
        <v>149</v>
      </c>
      <c r="F50" s="160">
        <v>484.87</v>
      </c>
    </row>
    <row r="51" spans="1:6" s="13" customFormat="1" x14ac:dyDescent="0.25">
      <c r="A51" s="82">
        <v>44</v>
      </c>
      <c r="B51" s="83">
        <v>45586</v>
      </c>
      <c r="C51" s="81">
        <v>2673</v>
      </c>
      <c r="D51" s="84" t="s">
        <v>150</v>
      </c>
      <c r="E51" s="78" t="s">
        <v>151</v>
      </c>
      <c r="F51" s="160">
        <v>1312</v>
      </c>
    </row>
    <row r="52" spans="1:6" s="13" customFormat="1" x14ac:dyDescent="0.25">
      <c r="A52" s="82">
        <v>45</v>
      </c>
      <c r="B52" s="83">
        <v>45588</v>
      </c>
      <c r="C52" s="81">
        <v>2686</v>
      </c>
      <c r="D52" s="84" t="s">
        <v>146</v>
      </c>
      <c r="E52" s="78" t="s">
        <v>152</v>
      </c>
      <c r="F52" s="160">
        <v>6500</v>
      </c>
    </row>
    <row r="53" spans="1:6" s="13" customFormat="1" x14ac:dyDescent="0.25">
      <c r="A53" s="82">
        <v>46</v>
      </c>
      <c r="B53" s="83">
        <v>45593</v>
      </c>
      <c r="C53" s="81">
        <v>2690</v>
      </c>
      <c r="D53" s="84" t="s">
        <v>89</v>
      </c>
      <c r="E53" s="78" t="s">
        <v>153</v>
      </c>
      <c r="F53" s="160">
        <v>1646.96</v>
      </c>
    </row>
    <row r="54" spans="1:6" s="13" customFormat="1" x14ac:dyDescent="0.25">
      <c r="A54" s="82">
        <v>47</v>
      </c>
      <c r="B54" s="83">
        <v>45595</v>
      </c>
      <c r="C54" s="81">
        <v>2693</v>
      </c>
      <c r="D54" s="84" t="s">
        <v>76</v>
      </c>
      <c r="E54" s="80" t="s">
        <v>154</v>
      </c>
      <c r="F54" s="160">
        <v>7343.92</v>
      </c>
    </row>
    <row r="55" spans="1:6" s="13" customFormat="1" x14ac:dyDescent="0.25">
      <c r="A55" s="82">
        <v>48</v>
      </c>
      <c r="B55" s="83">
        <v>45567</v>
      </c>
      <c r="C55" s="81">
        <v>331</v>
      </c>
      <c r="D55" s="84" t="s">
        <v>71</v>
      </c>
      <c r="E55" s="80" t="s">
        <v>97</v>
      </c>
      <c r="F55" s="160">
        <v>-396.83</v>
      </c>
    </row>
    <row r="56" spans="1:6" s="13" customFormat="1" x14ac:dyDescent="0.25">
      <c r="A56" s="82">
        <v>49</v>
      </c>
      <c r="B56" s="83">
        <v>45568</v>
      </c>
      <c r="C56" s="81">
        <v>333</v>
      </c>
      <c r="D56" s="84" t="s">
        <v>71</v>
      </c>
      <c r="E56" s="80" t="s">
        <v>97</v>
      </c>
      <c r="F56" s="160">
        <v>-368.52</v>
      </c>
    </row>
    <row r="57" spans="1:6" s="13" customFormat="1" x14ac:dyDescent="0.25">
      <c r="A57" s="82">
        <v>50</v>
      </c>
      <c r="B57" s="83">
        <v>45568</v>
      </c>
      <c r="C57" s="81">
        <v>53</v>
      </c>
      <c r="D57" s="84" t="s">
        <v>71</v>
      </c>
      <c r="E57" s="80" t="s">
        <v>59</v>
      </c>
      <c r="F57" s="160">
        <v>350</v>
      </c>
    </row>
    <row r="58" spans="1:6" s="13" customFormat="1" x14ac:dyDescent="0.25">
      <c r="A58" s="82">
        <v>51</v>
      </c>
      <c r="B58" s="83">
        <v>45573</v>
      </c>
      <c r="C58" s="81">
        <v>54</v>
      </c>
      <c r="D58" s="84" t="s">
        <v>71</v>
      </c>
      <c r="E58" s="80" t="s">
        <v>59</v>
      </c>
      <c r="F58" s="160">
        <v>350</v>
      </c>
    </row>
    <row r="59" spans="1:6" s="13" customFormat="1" x14ac:dyDescent="0.25">
      <c r="A59" s="82">
        <v>52</v>
      </c>
      <c r="B59" s="83">
        <v>45575</v>
      </c>
      <c r="C59" s="81">
        <v>55</v>
      </c>
      <c r="D59" s="84" t="s">
        <v>71</v>
      </c>
      <c r="E59" s="80" t="s">
        <v>59</v>
      </c>
      <c r="F59" s="160">
        <v>250</v>
      </c>
    </row>
    <row r="60" spans="1:6" s="13" customFormat="1" x14ac:dyDescent="0.25">
      <c r="A60" s="82">
        <v>53</v>
      </c>
      <c r="B60" s="83">
        <v>45583</v>
      </c>
      <c r="C60" s="81">
        <v>57</v>
      </c>
      <c r="D60" s="84" t="s">
        <v>71</v>
      </c>
      <c r="E60" s="80" t="s">
        <v>59</v>
      </c>
      <c r="F60" s="160">
        <v>2022.54</v>
      </c>
    </row>
    <row r="61" spans="1:6" s="13" customFormat="1" x14ac:dyDescent="0.25">
      <c r="A61" s="82">
        <v>54</v>
      </c>
      <c r="B61" s="83">
        <v>45583</v>
      </c>
      <c r="C61" s="81">
        <v>352</v>
      </c>
      <c r="D61" s="84" t="s">
        <v>71</v>
      </c>
      <c r="E61" s="80" t="s">
        <v>97</v>
      </c>
      <c r="F61" s="160">
        <v>-165.73</v>
      </c>
    </row>
    <row r="62" spans="1:6" s="13" customFormat="1" x14ac:dyDescent="0.25">
      <c r="A62" s="82">
        <v>55</v>
      </c>
      <c r="B62" s="83">
        <v>45583</v>
      </c>
      <c r="C62" s="81">
        <v>351</v>
      </c>
      <c r="D62" s="84" t="s">
        <v>71</v>
      </c>
      <c r="E62" s="80" t="s">
        <v>97</v>
      </c>
      <c r="F62" s="153">
        <v>-147.62</v>
      </c>
    </row>
    <row r="63" spans="1:6" s="13" customFormat="1" x14ac:dyDescent="0.25">
      <c r="A63" s="82">
        <v>56</v>
      </c>
      <c r="B63" s="83">
        <v>45589</v>
      </c>
      <c r="C63" s="81">
        <v>58</v>
      </c>
      <c r="D63" s="84" t="s">
        <v>71</v>
      </c>
      <c r="E63" s="80" t="s">
        <v>59</v>
      </c>
      <c r="F63" s="153">
        <v>4200</v>
      </c>
    </row>
    <row r="64" spans="1:6" s="13" customFormat="1" x14ac:dyDescent="0.25">
      <c r="A64" s="82">
        <v>57</v>
      </c>
      <c r="B64" s="83">
        <v>45589</v>
      </c>
      <c r="C64" s="81">
        <v>358</v>
      </c>
      <c r="D64" s="84" t="s">
        <v>71</v>
      </c>
      <c r="E64" s="80" t="s">
        <v>97</v>
      </c>
      <c r="F64" s="153">
        <v>-117.76</v>
      </c>
    </row>
    <row r="65" spans="1:6" s="13" customFormat="1" x14ac:dyDescent="0.25">
      <c r="A65" s="82">
        <v>58</v>
      </c>
      <c r="B65" s="83">
        <v>45590</v>
      </c>
      <c r="C65" s="81">
        <v>59</v>
      </c>
      <c r="D65" s="84" t="s">
        <v>71</v>
      </c>
      <c r="E65" s="80" t="s">
        <v>59</v>
      </c>
      <c r="F65" s="153">
        <v>400</v>
      </c>
    </row>
    <row r="66" spans="1:6" s="13" customFormat="1" x14ac:dyDescent="0.25">
      <c r="A66" s="82">
        <v>59</v>
      </c>
      <c r="B66" s="83">
        <v>45594</v>
      </c>
      <c r="C66" s="81">
        <v>60</v>
      </c>
      <c r="D66" s="84" t="s">
        <v>71</v>
      </c>
      <c r="E66" s="80" t="s">
        <v>59</v>
      </c>
      <c r="F66" s="153">
        <v>1767</v>
      </c>
    </row>
    <row r="67" spans="1:6" s="13" customFormat="1" x14ac:dyDescent="0.25">
      <c r="A67" s="82">
        <v>60</v>
      </c>
      <c r="B67" s="83">
        <v>45595</v>
      </c>
      <c r="C67" s="81">
        <v>367</v>
      </c>
      <c r="D67" s="84" t="s">
        <v>71</v>
      </c>
      <c r="E67" s="80" t="s">
        <v>97</v>
      </c>
      <c r="F67" s="153">
        <v>-145.78</v>
      </c>
    </row>
    <row r="68" spans="1:6" x14ac:dyDescent="0.25">
      <c r="A68" s="82">
        <v>61</v>
      </c>
      <c r="B68" s="83">
        <v>45595</v>
      </c>
      <c r="C68" s="151">
        <v>366</v>
      </c>
      <c r="D68" s="84" t="s">
        <v>71</v>
      </c>
      <c r="E68" s="80" t="s">
        <v>97</v>
      </c>
      <c r="F68" s="153">
        <v>-145.78</v>
      </c>
    </row>
    <row r="69" spans="1:6" s="13" customFormat="1" x14ac:dyDescent="0.25">
      <c r="A69" s="82">
        <v>62</v>
      </c>
      <c r="B69" s="83">
        <v>45595</v>
      </c>
      <c r="C69" s="81">
        <v>365</v>
      </c>
      <c r="D69" s="84" t="s">
        <v>71</v>
      </c>
      <c r="E69" s="80" t="s">
        <v>97</v>
      </c>
      <c r="F69" s="153">
        <v>-186.5</v>
      </c>
    </row>
    <row r="70" spans="1:6" s="13" customFormat="1" x14ac:dyDescent="0.25">
      <c r="A70" s="82">
        <v>63</v>
      </c>
      <c r="B70" s="83">
        <v>45595</v>
      </c>
      <c r="C70" s="81">
        <v>364</v>
      </c>
      <c r="D70" s="84" t="s">
        <v>71</v>
      </c>
      <c r="E70" s="80" t="s">
        <v>97</v>
      </c>
      <c r="F70" s="153">
        <v>-153.99</v>
      </c>
    </row>
    <row r="71" spans="1:6" s="13" customFormat="1" x14ac:dyDescent="0.25">
      <c r="A71" s="82">
        <v>64</v>
      </c>
      <c r="B71" s="83">
        <v>45595</v>
      </c>
      <c r="C71" s="81">
        <v>363</v>
      </c>
      <c r="D71" s="84" t="s">
        <v>71</v>
      </c>
      <c r="E71" s="80" t="s">
        <v>97</v>
      </c>
      <c r="F71" s="153">
        <v>-146.30000000000001</v>
      </c>
    </row>
    <row r="72" spans="1:6" s="13" customFormat="1" x14ac:dyDescent="0.25">
      <c r="A72" s="82">
        <v>65</v>
      </c>
      <c r="B72" s="83">
        <v>45595</v>
      </c>
      <c r="C72" s="81">
        <v>362</v>
      </c>
      <c r="D72" s="84" t="s">
        <v>71</v>
      </c>
      <c r="E72" s="80" t="s">
        <v>97</v>
      </c>
      <c r="F72" s="153">
        <v>-160.47999999999999</v>
      </c>
    </row>
    <row r="73" spans="1:6" s="13" customFormat="1" x14ac:dyDescent="0.25">
      <c r="A73" s="82">
        <v>66</v>
      </c>
      <c r="B73" s="83">
        <v>45596</v>
      </c>
      <c r="C73" s="81">
        <v>61</v>
      </c>
      <c r="D73" s="84" t="s">
        <v>71</v>
      </c>
      <c r="E73" s="80" t="s">
        <v>59</v>
      </c>
      <c r="F73" s="153">
        <v>1000</v>
      </c>
    </row>
    <row r="74" spans="1:6" s="13" customFormat="1" x14ac:dyDescent="0.25">
      <c r="A74" s="82">
        <v>67</v>
      </c>
      <c r="B74" s="83">
        <v>45566</v>
      </c>
      <c r="C74" s="81">
        <v>2447</v>
      </c>
      <c r="D74" s="84" t="s">
        <v>98</v>
      </c>
      <c r="E74" s="80" t="s">
        <v>155</v>
      </c>
      <c r="F74" s="153">
        <v>6636.06</v>
      </c>
    </row>
    <row r="75" spans="1:6" s="13" customFormat="1" ht="15.75" customHeight="1" x14ac:dyDescent="0.25">
      <c r="A75" s="82">
        <v>68</v>
      </c>
      <c r="B75" s="83">
        <v>45566</v>
      </c>
      <c r="C75" s="81">
        <v>2446</v>
      </c>
      <c r="D75" s="84" t="s">
        <v>98</v>
      </c>
      <c r="E75" s="80" t="s">
        <v>155</v>
      </c>
      <c r="F75" s="153">
        <v>5281.04</v>
      </c>
    </row>
    <row r="76" spans="1:6" s="13" customFormat="1" x14ac:dyDescent="0.25">
      <c r="A76" s="82">
        <v>69</v>
      </c>
      <c r="B76" s="83">
        <v>45566</v>
      </c>
      <c r="C76" s="81">
        <v>2445</v>
      </c>
      <c r="D76" s="84" t="s">
        <v>98</v>
      </c>
      <c r="E76" s="80" t="s">
        <v>156</v>
      </c>
      <c r="F76" s="153">
        <v>148</v>
      </c>
    </row>
    <row r="77" spans="1:6" s="13" customFormat="1" x14ac:dyDescent="0.25">
      <c r="A77" s="82">
        <v>70</v>
      </c>
      <c r="B77" s="83">
        <v>45566</v>
      </c>
      <c r="C77" s="81">
        <v>2444</v>
      </c>
      <c r="D77" s="84" t="s">
        <v>98</v>
      </c>
      <c r="E77" s="80" t="s">
        <v>156</v>
      </c>
      <c r="F77" s="153">
        <v>80</v>
      </c>
    </row>
    <row r="78" spans="1:6" x14ac:dyDescent="0.25">
      <c r="A78" s="82">
        <v>71</v>
      </c>
      <c r="B78" s="79">
        <v>45567</v>
      </c>
      <c r="C78" s="151">
        <v>2455</v>
      </c>
      <c r="D78" s="84" t="s">
        <v>98</v>
      </c>
      <c r="E78" s="152" t="s">
        <v>156</v>
      </c>
      <c r="F78" s="153">
        <v>74</v>
      </c>
    </row>
    <row r="79" spans="1:6" s="13" customFormat="1" x14ac:dyDescent="0.25">
      <c r="A79" s="82">
        <v>72</v>
      </c>
      <c r="B79" s="79">
        <v>45567</v>
      </c>
      <c r="C79" s="151">
        <v>2456</v>
      </c>
      <c r="D79" s="84" t="s">
        <v>98</v>
      </c>
      <c r="E79" s="152" t="s">
        <v>156</v>
      </c>
      <c r="F79" s="153">
        <v>92</v>
      </c>
    </row>
    <row r="80" spans="1:6" s="13" customFormat="1" x14ac:dyDescent="0.25">
      <c r="A80" s="82">
        <v>73</v>
      </c>
      <c r="B80" s="79">
        <v>45569</v>
      </c>
      <c r="C80" s="81">
        <v>2618</v>
      </c>
      <c r="D80" s="84" t="s">
        <v>98</v>
      </c>
      <c r="E80" s="152" t="s">
        <v>156</v>
      </c>
      <c r="F80" s="153">
        <v>80</v>
      </c>
    </row>
    <row r="81" spans="1:6" s="13" customFormat="1" x14ac:dyDescent="0.25">
      <c r="A81" s="82">
        <v>74</v>
      </c>
      <c r="B81" s="79">
        <v>45569</v>
      </c>
      <c r="C81" s="81">
        <v>2620</v>
      </c>
      <c r="D81" s="84" t="s">
        <v>98</v>
      </c>
      <c r="E81" s="152" t="s">
        <v>156</v>
      </c>
      <c r="F81" s="156">
        <v>92</v>
      </c>
    </row>
    <row r="82" spans="1:6" s="13" customFormat="1" x14ac:dyDescent="0.25">
      <c r="A82" s="82">
        <v>75</v>
      </c>
      <c r="B82" s="79">
        <v>45569</v>
      </c>
      <c r="C82" s="148">
        <v>2619</v>
      </c>
      <c r="D82" s="84" t="s">
        <v>98</v>
      </c>
      <c r="E82" s="152" t="s">
        <v>156</v>
      </c>
      <c r="F82" s="157">
        <v>74</v>
      </c>
    </row>
    <row r="83" spans="1:6" s="13" customFormat="1" x14ac:dyDescent="0.25">
      <c r="A83" s="82">
        <v>76</v>
      </c>
      <c r="B83" s="79">
        <v>45573</v>
      </c>
      <c r="C83" s="148">
        <v>2636</v>
      </c>
      <c r="D83" s="84" t="s">
        <v>157</v>
      </c>
      <c r="E83" s="152" t="s">
        <v>155</v>
      </c>
      <c r="F83" s="157">
        <v>5145.08</v>
      </c>
    </row>
    <row r="84" spans="1:6" s="13" customFormat="1" x14ac:dyDescent="0.25">
      <c r="A84" s="82">
        <v>77</v>
      </c>
      <c r="B84" s="79">
        <v>45574</v>
      </c>
      <c r="C84" s="81">
        <v>2640</v>
      </c>
      <c r="D84" s="84" t="s">
        <v>157</v>
      </c>
      <c r="E84" s="152" t="s">
        <v>155</v>
      </c>
      <c r="F84" s="153">
        <v>9423.7999999999993</v>
      </c>
    </row>
    <row r="85" spans="1:6" s="13" customFormat="1" x14ac:dyDescent="0.25">
      <c r="A85" s="82">
        <v>78</v>
      </c>
      <c r="B85" s="79">
        <v>45581</v>
      </c>
      <c r="C85" s="81">
        <v>2663</v>
      </c>
      <c r="D85" s="84" t="s">
        <v>98</v>
      </c>
      <c r="E85" s="152" t="s">
        <v>156</v>
      </c>
      <c r="F85" s="153">
        <v>74</v>
      </c>
    </row>
    <row r="86" spans="1:6" s="13" customFormat="1" x14ac:dyDescent="0.25">
      <c r="A86" s="82">
        <v>79</v>
      </c>
      <c r="B86" s="79">
        <v>45581</v>
      </c>
      <c r="C86" s="81">
        <v>2661</v>
      </c>
      <c r="D86" s="84" t="s">
        <v>98</v>
      </c>
      <c r="E86" s="152" t="s">
        <v>155</v>
      </c>
      <c r="F86" s="153">
        <v>1472.84</v>
      </c>
    </row>
    <row r="87" spans="1:6" s="13" customFormat="1" x14ac:dyDescent="0.25">
      <c r="A87" s="82">
        <v>80</v>
      </c>
      <c r="B87" s="79">
        <v>45581</v>
      </c>
      <c r="C87" s="81">
        <v>2662</v>
      </c>
      <c r="D87" s="84" t="s">
        <v>98</v>
      </c>
      <c r="E87" s="149" t="s">
        <v>155</v>
      </c>
      <c r="F87" s="153">
        <v>5652.88</v>
      </c>
    </row>
    <row r="88" spans="1:6" s="13" customFormat="1" x14ac:dyDescent="0.25">
      <c r="A88" s="82">
        <v>81</v>
      </c>
      <c r="B88" s="79">
        <v>45581</v>
      </c>
      <c r="C88" s="81">
        <v>2664</v>
      </c>
      <c r="D88" s="84" t="s">
        <v>98</v>
      </c>
      <c r="E88" s="149" t="s">
        <v>156</v>
      </c>
      <c r="F88" s="153">
        <v>86</v>
      </c>
    </row>
    <row r="89" spans="1:6" s="13" customFormat="1" x14ac:dyDescent="0.25">
      <c r="A89" s="82">
        <v>82</v>
      </c>
      <c r="B89" s="79">
        <v>45582</v>
      </c>
      <c r="C89" s="81">
        <v>2669</v>
      </c>
      <c r="D89" s="84" t="s">
        <v>157</v>
      </c>
      <c r="E89" s="149" t="s">
        <v>155</v>
      </c>
      <c r="F89" s="153">
        <v>5370.18</v>
      </c>
    </row>
    <row r="90" spans="1:6" s="13" customFormat="1" x14ac:dyDescent="0.25">
      <c r="A90" s="82">
        <v>83</v>
      </c>
      <c r="B90" s="79">
        <v>45583</v>
      </c>
      <c r="C90" s="81">
        <v>2672</v>
      </c>
      <c r="D90" s="84" t="s">
        <v>98</v>
      </c>
      <c r="E90" s="149" t="s">
        <v>156</v>
      </c>
      <c r="F90" s="153">
        <v>69</v>
      </c>
    </row>
    <row r="91" spans="1:6" s="13" customFormat="1" x14ac:dyDescent="0.25">
      <c r="A91" s="82">
        <v>84</v>
      </c>
      <c r="B91" s="79">
        <v>45586</v>
      </c>
      <c r="C91" s="81">
        <v>2679</v>
      </c>
      <c r="D91" s="84" t="s">
        <v>98</v>
      </c>
      <c r="E91" s="149" t="s">
        <v>156</v>
      </c>
      <c r="F91" s="153">
        <v>74</v>
      </c>
    </row>
    <row r="92" spans="1:6" s="13" customFormat="1" x14ac:dyDescent="0.25">
      <c r="A92" s="82">
        <v>85</v>
      </c>
      <c r="B92" s="79">
        <v>45586</v>
      </c>
      <c r="C92" s="81">
        <v>2680</v>
      </c>
      <c r="D92" s="84" t="s">
        <v>98</v>
      </c>
      <c r="E92" s="149" t="s">
        <v>155</v>
      </c>
      <c r="F92" s="153">
        <v>9645.26</v>
      </c>
    </row>
    <row r="93" spans="1:6" s="13" customFormat="1" x14ac:dyDescent="0.25">
      <c r="A93" s="82">
        <v>86</v>
      </c>
      <c r="B93" s="79">
        <v>45586</v>
      </c>
      <c r="C93" s="81">
        <v>2682</v>
      </c>
      <c r="D93" s="84" t="s">
        <v>98</v>
      </c>
      <c r="E93" s="149" t="s">
        <v>155</v>
      </c>
      <c r="F93" s="153">
        <v>3633.28</v>
      </c>
    </row>
    <row r="94" spans="1:6" s="13" customFormat="1" x14ac:dyDescent="0.25">
      <c r="A94" s="82">
        <v>87</v>
      </c>
      <c r="B94" s="79">
        <v>45586</v>
      </c>
      <c r="C94" s="81">
        <v>2681</v>
      </c>
      <c r="D94" s="84" t="s">
        <v>98</v>
      </c>
      <c r="E94" s="149" t="s">
        <v>155</v>
      </c>
      <c r="F94" s="153">
        <v>1970.46</v>
      </c>
    </row>
    <row r="95" spans="1:6" s="13" customFormat="1" x14ac:dyDescent="0.25">
      <c r="A95" s="82">
        <v>88</v>
      </c>
      <c r="B95" s="79">
        <v>45586</v>
      </c>
      <c r="C95" s="81">
        <v>2683</v>
      </c>
      <c r="D95" s="84" t="s">
        <v>98</v>
      </c>
      <c r="E95" s="149" t="s">
        <v>155</v>
      </c>
      <c r="F95" s="153">
        <v>12713.75</v>
      </c>
    </row>
    <row r="96" spans="1:6" s="13" customFormat="1" x14ac:dyDescent="0.25">
      <c r="A96" s="82">
        <v>89</v>
      </c>
      <c r="B96" s="79">
        <v>45586</v>
      </c>
      <c r="C96" s="81">
        <v>2678</v>
      </c>
      <c r="D96" s="84" t="s">
        <v>98</v>
      </c>
      <c r="E96" s="149" t="s">
        <v>156</v>
      </c>
      <c r="F96" s="153">
        <v>74</v>
      </c>
    </row>
    <row r="97" spans="1:6" s="13" customFormat="1" x14ac:dyDescent="0.25">
      <c r="A97" s="82">
        <v>90</v>
      </c>
      <c r="B97" s="79">
        <v>45568</v>
      </c>
      <c r="C97" s="81">
        <v>2461</v>
      </c>
      <c r="D97" s="84" t="s">
        <v>72</v>
      </c>
      <c r="E97" s="149" t="s">
        <v>158</v>
      </c>
      <c r="F97" s="153">
        <v>8806</v>
      </c>
    </row>
    <row r="98" spans="1:6" s="13" customFormat="1" x14ac:dyDescent="0.25">
      <c r="A98" s="82">
        <v>91</v>
      </c>
      <c r="B98" s="79">
        <v>45569</v>
      </c>
      <c r="C98" s="81">
        <v>2467</v>
      </c>
      <c r="D98" s="84" t="s">
        <v>159</v>
      </c>
      <c r="E98" s="149" t="s">
        <v>160</v>
      </c>
      <c r="F98" s="153">
        <v>19530</v>
      </c>
    </row>
    <row r="99" spans="1:6" s="13" customFormat="1" x14ac:dyDescent="0.25">
      <c r="A99" s="82">
        <v>92</v>
      </c>
      <c r="B99" s="79">
        <v>45593</v>
      </c>
      <c r="C99" s="81">
        <v>2688</v>
      </c>
      <c r="D99" s="84" t="s">
        <v>161</v>
      </c>
      <c r="E99" s="149" t="s">
        <v>162</v>
      </c>
      <c r="F99" s="153">
        <v>238</v>
      </c>
    </row>
    <row r="100" spans="1:6" s="13" customFormat="1" x14ac:dyDescent="0.25">
      <c r="A100" s="82">
        <v>93</v>
      </c>
      <c r="B100" s="79">
        <v>45569</v>
      </c>
      <c r="C100" s="81">
        <v>2463</v>
      </c>
      <c r="D100" s="84" t="s">
        <v>163</v>
      </c>
      <c r="E100" s="149" t="s">
        <v>164</v>
      </c>
      <c r="F100" s="153">
        <v>5310.01</v>
      </c>
    </row>
    <row r="101" spans="1:6" s="13" customFormat="1" x14ac:dyDescent="0.25">
      <c r="A101" s="82">
        <v>94</v>
      </c>
      <c r="B101" s="79">
        <v>45569</v>
      </c>
      <c r="C101" s="81">
        <v>2464</v>
      </c>
      <c r="D101" s="84" t="s">
        <v>77</v>
      </c>
      <c r="E101" s="149" t="s">
        <v>165</v>
      </c>
      <c r="F101" s="153">
        <v>6373.68</v>
      </c>
    </row>
    <row r="102" spans="1:6" s="13" customFormat="1" x14ac:dyDescent="0.25">
      <c r="A102" s="82">
        <v>95</v>
      </c>
      <c r="B102" s="79">
        <v>45581</v>
      </c>
      <c r="C102" s="81">
        <v>2660</v>
      </c>
      <c r="D102" s="84" t="s">
        <v>99</v>
      </c>
      <c r="E102" s="149" t="s">
        <v>166</v>
      </c>
      <c r="F102" s="153">
        <v>1770</v>
      </c>
    </row>
    <row r="103" spans="1:6" s="13" customFormat="1" x14ac:dyDescent="0.25">
      <c r="A103" s="82">
        <v>96</v>
      </c>
      <c r="B103" s="79">
        <v>45575</v>
      </c>
      <c r="C103" s="81">
        <v>2644</v>
      </c>
      <c r="D103" s="84" t="s">
        <v>100</v>
      </c>
      <c r="E103" s="149" t="s">
        <v>167</v>
      </c>
      <c r="F103" s="153">
        <v>1114.31</v>
      </c>
    </row>
    <row r="104" spans="1:6" s="13" customFormat="1" x14ac:dyDescent="0.25">
      <c r="A104" s="82">
        <v>97</v>
      </c>
      <c r="B104" s="79"/>
      <c r="C104" s="81"/>
      <c r="D104" s="84"/>
      <c r="E104" s="149" t="s">
        <v>181</v>
      </c>
      <c r="F104" s="153">
        <v>4264.32</v>
      </c>
    </row>
    <row r="105" spans="1:6" s="13" customFormat="1" x14ac:dyDescent="0.25">
      <c r="A105" s="82">
        <v>98</v>
      </c>
      <c r="B105" s="79"/>
      <c r="C105" s="81"/>
      <c r="D105" s="84"/>
      <c r="E105" s="149" t="s">
        <v>182</v>
      </c>
      <c r="F105" s="153">
        <v>1543.45</v>
      </c>
    </row>
    <row r="106" spans="1:6" s="13" customFormat="1" x14ac:dyDescent="0.25">
      <c r="A106" s="82">
        <v>99</v>
      </c>
      <c r="B106" s="79"/>
      <c r="C106" s="81"/>
      <c r="D106" s="84"/>
      <c r="E106" s="149"/>
      <c r="F106" s="153"/>
    </row>
    <row r="107" spans="1:6" s="13" customFormat="1" x14ac:dyDescent="0.25">
      <c r="A107" s="82">
        <v>100</v>
      </c>
      <c r="B107" s="79"/>
      <c r="C107" s="81"/>
      <c r="D107" s="84"/>
      <c r="E107" s="170" t="s">
        <v>3</v>
      </c>
      <c r="F107" s="169">
        <f>SUM(F8:F106)</f>
        <v>485378.88000000006</v>
      </c>
    </row>
    <row r="108" spans="1:6" s="13" customFormat="1" x14ac:dyDescent="0.25">
      <c r="A108" s="82">
        <v>101</v>
      </c>
      <c r="B108" s="79"/>
      <c r="C108" s="81"/>
      <c r="D108" s="84"/>
      <c r="E108" s="149"/>
      <c r="F108" s="153"/>
    </row>
    <row r="109" spans="1:6" s="13" customFormat="1" x14ac:dyDescent="0.25">
      <c r="A109" s="82">
        <v>102</v>
      </c>
      <c r="B109" s="79"/>
      <c r="C109" s="81"/>
      <c r="D109" s="84"/>
      <c r="E109" s="149"/>
      <c r="F109" s="153"/>
    </row>
    <row r="110" spans="1:6" s="13" customFormat="1" x14ac:dyDescent="0.25">
      <c r="A110" s="82">
        <v>103</v>
      </c>
      <c r="B110" s="79"/>
      <c r="C110" s="81"/>
      <c r="D110" s="84"/>
      <c r="E110" s="149"/>
      <c r="F110" s="153"/>
    </row>
    <row r="111" spans="1:6" s="13" customFormat="1" x14ac:dyDescent="0.25">
      <c r="A111" s="82">
        <v>104</v>
      </c>
      <c r="B111" s="79"/>
      <c r="C111" s="81"/>
      <c r="D111" s="84"/>
      <c r="E111" s="149"/>
      <c r="F111" s="153"/>
    </row>
    <row r="112" spans="1:6" s="13" customFormat="1" x14ac:dyDescent="0.25">
      <c r="A112" s="82">
        <v>105</v>
      </c>
      <c r="B112" s="79"/>
      <c r="C112" s="81"/>
      <c r="D112" s="84"/>
      <c r="E112" s="149"/>
      <c r="F112" s="153"/>
    </row>
    <row r="113" spans="1:6" s="13" customFormat="1" x14ac:dyDescent="0.25">
      <c r="A113" s="82">
        <v>106</v>
      </c>
      <c r="B113" s="79"/>
      <c r="C113" s="81"/>
      <c r="D113" s="84"/>
      <c r="E113" s="83"/>
      <c r="F113" s="153"/>
    </row>
    <row r="114" spans="1:6" s="13" customFormat="1" x14ac:dyDescent="0.25">
      <c r="A114" s="82">
        <v>107</v>
      </c>
      <c r="B114" s="79"/>
      <c r="C114" s="81"/>
      <c r="D114" s="84"/>
      <c r="E114" s="83"/>
      <c r="F114" s="153"/>
    </row>
    <row r="115" spans="1:6" s="13" customFormat="1" x14ac:dyDescent="0.25">
      <c r="A115" s="82">
        <v>108</v>
      </c>
      <c r="B115" s="79"/>
      <c r="C115" s="81"/>
      <c r="D115" s="149"/>
      <c r="E115" s="83"/>
      <c r="F115" s="153"/>
    </row>
    <row r="116" spans="1:6" s="13" customFormat="1" x14ac:dyDescent="0.25">
      <c r="A116" s="82">
        <v>109</v>
      </c>
      <c r="B116" s="79"/>
      <c r="C116" s="81"/>
      <c r="D116" s="149"/>
      <c r="E116" s="83"/>
      <c r="F116" s="153"/>
    </row>
    <row r="117" spans="1:6" s="13" customFormat="1" x14ac:dyDescent="0.25">
      <c r="A117" s="82">
        <v>110</v>
      </c>
      <c r="B117" s="79"/>
      <c r="C117" s="81"/>
      <c r="D117" s="149"/>
      <c r="E117" s="83"/>
      <c r="F117" s="153"/>
    </row>
    <row r="118" spans="1:6" s="13" customFormat="1" x14ac:dyDescent="0.25">
      <c r="A118" s="82">
        <v>111</v>
      </c>
      <c r="B118" s="79"/>
      <c r="C118" s="81"/>
      <c r="D118" s="149"/>
      <c r="E118" s="83"/>
      <c r="F118" s="153"/>
    </row>
    <row r="119" spans="1:6" s="13" customFormat="1" x14ac:dyDescent="0.25">
      <c r="A119" s="82">
        <v>112</v>
      </c>
      <c r="B119" s="79"/>
      <c r="C119" s="81"/>
      <c r="D119" s="149"/>
      <c r="E119" s="83"/>
      <c r="F119" s="153"/>
    </row>
    <row r="120" spans="1:6" s="13" customFormat="1" x14ac:dyDescent="0.25">
      <c r="A120" s="82">
        <v>113</v>
      </c>
      <c r="B120" s="79"/>
      <c r="C120" s="81"/>
      <c r="D120" s="149"/>
      <c r="E120" s="83"/>
      <c r="F120" s="153"/>
    </row>
    <row r="121" spans="1:6" s="13" customFormat="1" x14ac:dyDescent="0.25">
      <c r="A121" s="82">
        <v>114</v>
      </c>
      <c r="B121" s="79"/>
      <c r="C121" s="81"/>
      <c r="D121" s="149"/>
      <c r="E121" s="83"/>
      <c r="F121" s="153"/>
    </row>
    <row r="122" spans="1:6" s="13" customFormat="1" x14ac:dyDescent="0.25">
      <c r="A122" s="82">
        <v>115</v>
      </c>
      <c r="B122" s="79"/>
      <c r="C122" s="81"/>
      <c r="D122" s="149"/>
      <c r="E122" s="83"/>
      <c r="F122" s="153"/>
    </row>
    <row r="123" spans="1:6" s="13" customFormat="1" x14ac:dyDescent="0.25">
      <c r="A123" s="82">
        <v>116</v>
      </c>
      <c r="B123" s="79"/>
      <c r="C123" s="81"/>
      <c r="D123" s="149"/>
      <c r="E123" s="83"/>
      <c r="F123" s="153"/>
    </row>
    <row r="124" spans="1:6" s="13" customFormat="1" x14ac:dyDescent="0.25">
      <c r="A124" s="82">
        <v>117</v>
      </c>
      <c r="B124" s="79"/>
      <c r="C124" s="81"/>
      <c r="D124" s="149"/>
      <c r="E124" s="83"/>
      <c r="F124" s="153"/>
    </row>
    <row r="125" spans="1:6" s="13" customFormat="1" x14ac:dyDescent="0.25">
      <c r="A125" s="82">
        <v>118</v>
      </c>
      <c r="B125" s="79"/>
      <c r="C125" s="81"/>
      <c r="D125" s="149"/>
      <c r="E125" s="83"/>
      <c r="F125" s="153"/>
    </row>
    <row r="126" spans="1:6" s="13" customFormat="1" x14ac:dyDescent="0.25">
      <c r="A126" s="82">
        <v>119</v>
      </c>
      <c r="B126" s="79"/>
      <c r="C126" s="81"/>
      <c r="D126" s="149"/>
      <c r="E126" s="83"/>
      <c r="F126" s="153"/>
    </row>
    <row r="127" spans="1:6" s="13" customFormat="1" x14ac:dyDescent="0.25">
      <c r="A127" s="82">
        <v>120</v>
      </c>
      <c r="B127" s="79"/>
      <c r="C127" s="81"/>
      <c r="D127" s="149"/>
      <c r="E127" s="83"/>
      <c r="F127" s="153"/>
    </row>
    <row r="128" spans="1:6" s="13" customFormat="1" x14ac:dyDescent="0.25">
      <c r="A128" s="82">
        <v>121</v>
      </c>
      <c r="B128" s="79"/>
      <c r="C128" s="81"/>
      <c r="D128" s="149"/>
      <c r="E128" s="83"/>
      <c r="F128" s="153"/>
    </row>
    <row r="129" spans="1:6" s="13" customFormat="1" x14ac:dyDescent="0.25">
      <c r="A129" s="82">
        <v>122</v>
      </c>
      <c r="B129" s="79"/>
      <c r="C129" s="81"/>
      <c r="D129" s="149"/>
      <c r="E129" s="83"/>
      <c r="F129" s="153"/>
    </row>
    <row r="130" spans="1:6" s="13" customFormat="1" x14ac:dyDescent="0.25">
      <c r="A130" s="82">
        <v>123</v>
      </c>
      <c r="B130" s="79"/>
      <c r="C130" s="81"/>
      <c r="D130" s="149"/>
      <c r="E130" s="83"/>
      <c r="F130" s="153"/>
    </row>
    <row r="131" spans="1:6" s="13" customFormat="1" x14ac:dyDescent="0.25">
      <c r="A131" s="82">
        <v>124</v>
      </c>
      <c r="B131" s="79"/>
      <c r="C131" s="81"/>
      <c r="D131" s="149"/>
      <c r="E131" s="83"/>
      <c r="F131" s="153"/>
    </row>
    <row r="132" spans="1:6" s="13" customFormat="1" x14ac:dyDescent="0.25">
      <c r="A132" s="82">
        <v>125</v>
      </c>
      <c r="B132" s="79"/>
      <c r="C132" s="81"/>
      <c r="D132" s="149"/>
      <c r="E132" s="83"/>
      <c r="F132" s="153"/>
    </row>
    <row r="133" spans="1:6" s="13" customFormat="1" x14ac:dyDescent="0.25">
      <c r="A133" s="82">
        <v>126</v>
      </c>
      <c r="B133" s="79"/>
      <c r="C133" s="81"/>
      <c r="D133" s="149"/>
      <c r="E133" s="83"/>
      <c r="F133" s="153"/>
    </row>
    <row r="134" spans="1:6" s="13" customFormat="1" x14ac:dyDescent="0.25">
      <c r="A134" s="82">
        <v>127</v>
      </c>
      <c r="B134" s="79"/>
      <c r="C134" s="81"/>
      <c r="D134" s="149"/>
      <c r="E134" s="83"/>
      <c r="F134" s="153"/>
    </row>
    <row r="135" spans="1:6" s="13" customFormat="1" x14ac:dyDescent="0.25">
      <c r="A135" s="82">
        <v>128</v>
      </c>
      <c r="B135" s="79"/>
      <c r="C135" s="81"/>
      <c r="D135" s="149"/>
      <c r="E135" s="83"/>
      <c r="F135" s="153"/>
    </row>
    <row r="136" spans="1:6" s="13" customFormat="1" x14ac:dyDescent="0.25">
      <c r="A136" s="82">
        <v>129</v>
      </c>
      <c r="B136" s="79"/>
      <c r="C136" s="81"/>
      <c r="D136" s="149"/>
      <c r="E136" s="83"/>
      <c r="F136" s="153"/>
    </row>
    <row r="137" spans="1:6" s="13" customFormat="1" x14ac:dyDescent="0.25">
      <c r="A137" s="82">
        <v>130</v>
      </c>
      <c r="B137" s="79"/>
      <c r="C137" s="81"/>
      <c r="D137" s="149"/>
      <c r="E137" s="83"/>
      <c r="F137" s="153"/>
    </row>
    <row r="138" spans="1:6" s="13" customFormat="1" x14ac:dyDescent="0.25">
      <c r="A138" s="82">
        <v>131</v>
      </c>
      <c r="B138" s="79"/>
      <c r="C138" s="81"/>
      <c r="D138" s="149"/>
      <c r="E138" s="83"/>
      <c r="F138" s="153"/>
    </row>
    <row r="139" spans="1:6" s="13" customFormat="1" x14ac:dyDescent="0.25">
      <c r="A139" s="82">
        <v>132</v>
      </c>
      <c r="B139" s="79"/>
      <c r="C139" s="81"/>
      <c r="D139" s="149"/>
      <c r="E139" s="83"/>
      <c r="F139" s="153"/>
    </row>
    <row r="140" spans="1:6" s="13" customFormat="1" x14ac:dyDescent="0.25">
      <c r="A140" s="82">
        <v>133</v>
      </c>
      <c r="B140" s="79"/>
      <c r="C140" s="81"/>
      <c r="D140" s="149"/>
      <c r="E140" s="83"/>
      <c r="F140" s="153"/>
    </row>
    <row r="141" spans="1:6" s="13" customFormat="1" x14ac:dyDescent="0.25">
      <c r="A141" s="82">
        <v>134</v>
      </c>
      <c r="B141" s="79"/>
      <c r="C141" s="81"/>
      <c r="D141" s="149"/>
      <c r="E141" s="83"/>
      <c r="F141" s="153"/>
    </row>
    <row r="142" spans="1:6" s="13" customFormat="1" x14ac:dyDescent="0.25">
      <c r="A142" s="82">
        <v>135</v>
      </c>
      <c r="B142" s="79"/>
      <c r="C142" s="81"/>
      <c r="D142" s="149"/>
      <c r="E142" s="83"/>
      <c r="F142" s="153"/>
    </row>
    <row r="143" spans="1:6" s="13" customFormat="1" x14ac:dyDescent="0.25">
      <c r="A143" s="82">
        <v>136</v>
      </c>
      <c r="B143" s="79"/>
      <c r="C143" s="81"/>
      <c r="D143" s="149"/>
      <c r="E143" s="83"/>
      <c r="F143" s="153"/>
    </row>
    <row r="144" spans="1:6" s="13" customFormat="1" x14ac:dyDescent="0.25">
      <c r="A144" s="82">
        <v>137</v>
      </c>
      <c r="B144" s="79"/>
      <c r="C144" s="81"/>
      <c r="D144" s="149"/>
      <c r="E144" s="83"/>
      <c r="F144" s="153"/>
    </row>
    <row r="145" spans="1:6" s="13" customFormat="1" x14ac:dyDescent="0.25">
      <c r="A145" s="82">
        <v>138</v>
      </c>
      <c r="B145" s="79"/>
      <c r="C145" s="81"/>
      <c r="D145" s="149"/>
      <c r="E145" s="83"/>
      <c r="F145" s="153"/>
    </row>
    <row r="146" spans="1:6" s="13" customFormat="1" x14ac:dyDescent="0.25">
      <c r="A146" s="82">
        <v>139</v>
      </c>
      <c r="B146" s="79"/>
      <c r="C146" s="81"/>
      <c r="D146" s="149"/>
      <c r="E146" s="83"/>
      <c r="F146" s="153"/>
    </row>
    <row r="147" spans="1:6" s="13" customFormat="1" x14ac:dyDescent="0.25">
      <c r="A147" s="82">
        <v>140</v>
      </c>
      <c r="B147" s="79"/>
      <c r="C147" s="81"/>
      <c r="D147" s="149"/>
      <c r="E147" s="83"/>
      <c r="F147" s="153"/>
    </row>
    <row r="148" spans="1:6" s="13" customFormat="1" x14ac:dyDescent="0.25">
      <c r="A148" s="82">
        <v>141</v>
      </c>
      <c r="B148" s="79"/>
      <c r="C148" s="81"/>
      <c r="D148" s="149"/>
      <c r="E148" s="83"/>
      <c r="F148" s="153"/>
    </row>
    <row r="149" spans="1:6" s="13" customFormat="1" x14ac:dyDescent="0.25">
      <c r="A149" s="82">
        <v>142</v>
      </c>
      <c r="B149" s="79"/>
      <c r="C149" s="81"/>
      <c r="D149" s="149"/>
      <c r="E149" s="83"/>
      <c r="F149" s="153"/>
    </row>
    <row r="150" spans="1:6" s="13" customFormat="1" x14ac:dyDescent="0.25">
      <c r="A150" s="82">
        <v>143</v>
      </c>
      <c r="B150" s="79"/>
      <c r="C150" s="81"/>
      <c r="D150" s="149"/>
      <c r="E150" s="83"/>
      <c r="F150" s="153"/>
    </row>
    <row r="151" spans="1:6" s="13" customFormat="1" x14ac:dyDescent="0.25">
      <c r="A151" s="82">
        <v>144</v>
      </c>
      <c r="B151" s="79"/>
      <c r="C151" s="81"/>
      <c r="D151" s="149"/>
      <c r="E151" s="83"/>
      <c r="F151" s="153"/>
    </row>
    <row r="152" spans="1:6" s="13" customFormat="1" x14ac:dyDescent="0.25">
      <c r="A152" s="82">
        <v>145</v>
      </c>
      <c r="B152" s="79"/>
      <c r="C152" s="81"/>
      <c r="D152" s="149"/>
      <c r="E152" s="83"/>
      <c r="F152" s="153"/>
    </row>
    <row r="153" spans="1:6" s="13" customFormat="1" x14ac:dyDescent="0.25">
      <c r="A153" s="82">
        <v>146</v>
      </c>
      <c r="B153" s="79"/>
      <c r="C153" s="81"/>
      <c r="D153" s="149"/>
      <c r="E153" s="83"/>
      <c r="F153" s="153"/>
    </row>
    <row r="154" spans="1:6" s="13" customFormat="1" x14ac:dyDescent="0.25">
      <c r="A154" s="82">
        <v>147</v>
      </c>
      <c r="B154" s="79"/>
      <c r="C154" s="81"/>
      <c r="D154" s="149"/>
      <c r="E154" s="83"/>
      <c r="F154" s="153"/>
    </row>
    <row r="155" spans="1:6" s="13" customFormat="1" x14ac:dyDescent="0.25">
      <c r="A155" s="82">
        <v>148</v>
      </c>
      <c r="B155" s="79"/>
      <c r="C155" s="81"/>
      <c r="D155" s="149"/>
      <c r="E155" s="83"/>
      <c r="F155" s="153"/>
    </row>
    <row r="156" spans="1:6" s="13" customFormat="1" x14ac:dyDescent="0.25">
      <c r="A156" s="82">
        <v>149</v>
      </c>
      <c r="B156" s="79"/>
      <c r="C156" s="81"/>
      <c r="D156" s="149"/>
      <c r="E156" s="83"/>
      <c r="F156" s="153"/>
    </row>
    <row r="157" spans="1:6" s="13" customFormat="1" x14ac:dyDescent="0.25">
      <c r="A157" s="82">
        <v>150</v>
      </c>
      <c r="B157" s="79"/>
      <c r="C157" s="81"/>
      <c r="D157" s="149"/>
      <c r="E157" s="83"/>
      <c r="F157" s="153"/>
    </row>
    <row r="158" spans="1:6" s="13" customFormat="1" x14ac:dyDescent="0.25">
      <c r="A158" s="82">
        <v>151</v>
      </c>
      <c r="B158" s="79"/>
      <c r="C158" s="81"/>
      <c r="D158" s="149"/>
      <c r="E158" s="83"/>
      <c r="F158" s="153"/>
    </row>
    <row r="159" spans="1:6" s="13" customFormat="1" x14ac:dyDescent="0.25">
      <c r="A159" s="82">
        <v>152</v>
      </c>
      <c r="B159" s="79"/>
      <c r="C159" s="81"/>
      <c r="D159" s="149"/>
      <c r="E159" s="83"/>
      <c r="F159" s="153"/>
    </row>
    <row r="160" spans="1:6" s="13" customFormat="1" x14ac:dyDescent="0.25">
      <c r="A160" s="82">
        <v>153</v>
      </c>
      <c r="B160" s="79"/>
      <c r="C160" s="81"/>
      <c r="D160" s="149"/>
      <c r="E160" s="83"/>
      <c r="F160" s="153"/>
    </row>
    <row r="161" spans="1:6" s="13" customFormat="1" x14ac:dyDescent="0.25">
      <c r="A161" s="82">
        <v>154</v>
      </c>
      <c r="B161" s="79"/>
      <c r="C161" s="81"/>
      <c r="D161" s="123"/>
      <c r="E161" s="149"/>
      <c r="F161" s="153"/>
    </row>
    <row r="162" spans="1:6" s="13" customFormat="1" x14ac:dyDescent="0.25">
      <c r="A162" s="82">
        <v>155</v>
      </c>
      <c r="B162" s="79"/>
      <c r="C162" s="81"/>
      <c r="D162" s="149"/>
      <c r="E162" s="83"/>
      <c r="F162" s="153"/>
    </row>
    <row r="163" spans="1:6" s="13" customFormat="1" x14ac:dyDescent="0.25">
      <c r="A163" s="82">
        <v>156</v>
      </c>
      <c r="B163" s="79"/>
      <c r="C163" s="81"/>
      <c r="D163" s="149"/>
      <c r="E163" s="83"/>
      <c r="F163" s="153"/>
    </row>
    <row r="164" spans="1:6" s="13" customFormat="1" x14ac:dyDescent="0.25">
      <c r="A164" s="82">
        <v>157</v>
      </c>
      <c r="B164" s="79"/>
      <c r="C164" s="81"/>
      <c r="D164" s="149"/>
      <c r="E164" s="83"/>
      <c r="F164" s="153"/>
    </row>
    <row r="165" spans="1:6" s="13" customFormat="1" x14ac:dyDescent="0.25">
      <c r="A165" s="82">
        <v>158</v>
      </c>
      <c r="B165" s="79"/>
      <c r="C165" s="81"/>
      <c r="D165" s="149"/>
      <c r="E165" s="83"/>
      <c r="F165" s="153"/>
    </row>
    <row r="166" spans="1:6" s="13" customFormat="1" x14ac:dyDescent="0.25">
      <c r="A166" s="82">
        <v>159</v>
      </c>
      <c r="B166" s="79"/>
      <c r="C166" s="81"/>
      <c r="D166" s="149"/>
      <c r="E166" s="83"/>
      <c r="F166" s="153"/>
    </row>
    <row r="167" spans="1:6" s="13" customFormat="1" x14ac:dyDescent="0.25">
      <c r="A167" s="82">
        <v>160</v>
      </c>
      <c r="B167" s="79"/>
      <c r="C167" s="81"/>
      <c r="D167" s="149"/>
      <c r="E167" s="83"/>
      <c r="F167" s="153"/>
    </row>
    <row r="168" spans="1:6" s="13" customFormat="1" x14ac:dyDescent="0.25">
      <c r="A168" s="82">
        <v>161</v>
      </c>
      <c r="B168" s="79"/>
      <c r="C168" s="81"/>
      <c r="D168" s="149"/>
      <c r="E168" s="83"/>
      <c r="F168" s="153"/>
    </row>
    <row r="169" spans="1:6" s="13" customFormat="1" x14ac:dyDescent="0.25">
      <c r="A169" s="82">
        <v>162</v>
      </c>
      <c r="B169" s="79"/>
      <c r="C169" s="81"/>
      <c r="D169" s="149"/>
      <c r="E169" s="83"/>
      <c r="F169" s="153"/>
    </row>
    <row r="170" spans="1:6" s="13" customFormat="1" x14ac:dyDescent="0.25">
      <c r="A170" s="82">
        <v>163</v>
      </c>
      <c r="B170" s="79"/>
      <c r="C170" s="81"/>
      <c r="D170" s="149"/>
      <c r="E170" s="83"/>
      <c r="F170" s="153"/>
    </row>
    <row r="171" spans="1:6" s="13" customFormat="1" x14ac:dyDescent="0.25">
      <c r="A171" s="82">
        <v>164</v>
      </c>
      <c r="B171" s="79"/>
      <c r="C171" s="81"/>
      <c r="D171" s="150"/>
      <c r="E171" s="83"/>
      <c r="F171" s="153"/>
    </row>
    <row r="172" spans="1:6" s="13" customFormat="1" x14ac:dyDescent="0.25">
      <c r="A172" s="82">
        <v>165</v>
      </c>
      <c r="B172" s="79"/>
      <c r="C172" s="81"/>
      <c r="D172" s="150"/>
      <c r="E172" s="83"/>
      <c r="F172" s="153"/>
    </row>
    <row r="173" spans="1:6" s="13" customFormat="1" x14ac:dyDescent="0.25">
      <c r="A173" s="82">
        <v>166</v>
      </c>
      <c r="B173" s="79"/>
      <c r="C173" s="81"/>
      <c r="D173" s="150"/>
      <c r="E173" s="83"/>
      <c r="F173" s="153"/>
    </row>
    <row r="174" spans="1:6" s="13" customFormat="1" x14ac:dyDescent="0.25">
      <c r="A174" s="82">
        <v>167</v>
      </c>
      <c r="B174" s="79"/>
      <c r="C174" s="81"/>
      <c r="D174" s="150"/>
      <c r="E174" s="83"/>
      <c r="F174" s="153"/>
    </row>
    <row r="175" spans="1:6" s="13" customFormat="1" x14ac:dyDescent="0.25">
      <c r="A175" s="82">
        <v>168</v>
      </c>
      <c r="B175" s="79"/>
      <c r="C175" s="81"/>
      <c r="D175" s="150"/>
      <c r="E175" s="83"/>
      <c r="F175" s="153"/>
    </row>
    <row r="176" spans="1:6" s="13" customFormat="1" x14ac:dyDescent="0.25">
      <c r="A176" s="82">
        <v>169</v>
      </c>
      <c r="B176" s="79"/>
      <c r="C176" s="81"/>
      <c r="D176" s="150"/>
      <c r="E176" s="83"/>
      <c r="F176" s="153"/>
    </row>
    <row r="177" spans="1:6" s="13" customFormat="1" x14ac:dyDescent="0.25">
      <c r="A177" s="82">
        <v>170</v>
      </c>
      <c r="B177" s="79"/>
      <c r="C177" s="81"/>
      <c r="D177" s="150"/>
      <c r="E177" s="83"/>
      <c r="F177" s="153"/>
    </row>
    <row r="178" spans="1:6" s="13" customFormat="1" x14ac:dyDescent="0.25">
      <c r="A178" s="82">
        <v>171</v>
      </c>
      <c r="B178" s="79"/>
      <c r="C178" s="81"/>
      <c r="D178" s="150"/>
      <c r="E178" s="83"/>
      <c r="F178" s="153"/>
    </row>
    <row r="179" spans="1:6" s="13" customFormat="1" x14ac:dyDescent="0.25">
      <c r="A179" s="82">
        <v>172</v>
      </c>
      <c r="B179" s="79"/>
      <c r="C179" s="81"/>
      <c r="D179" s="150"/>
      <c r="E179" s="83"/>
      <c r="F179" s="153"/>
    </row>
    <row r="180" spans="1:6" s="13" customFormat="1" x14ac:dyDescent="0.25">
      <c r="A180" s="82">
        <v>173</v>
      </c>
      <c r="B180" s="79"/>
      <c r="C180" s="81"/>
      <c r="D180" s="150"/>
      <c r="E180" s="83"/>
      <c r="F180" s="153"/>
    </row>
    <row r="181" spans="1:6" s="13" customFormat="1" x14ac:dyDescent="0.25">
      <c r="A181" s="82">
        <v>174</v>
      </c>
      <c r="B181" s="79"/>
      <c r="C181" s="81"/>
      <c r="D181" s="150"/>
      <c r="E181" s="83"/>
      <c r="F181" s="153"/>
    </row>
    <row r="182" spans="1:6" s="13" customFormat="1" x14ac:dyDescent="0.25">
      <c r="A182" s="82">
        <v>175</v>
      </c>
      <c r="B182" s="79"/>
      <c r="C182" s="81"/>
      <c r="D182" s="150"/>
      <c r="E182" s="83"/>
      <c r="F182" s="153"/>
    </row>
    <row r="183" spans="1:6" s="13" customFormat="1" x14ac:dyDescent="0.25">
      <c r="A183" s="82">
        <v>176</v>
      </c>
      <c r="B183" s="79"/>
      <c r="C183" s="81"/>
      <c r="D183" s="150"/>
      <c r="E183" s="83"/>
      <c r="F183" s="153"/>
    </row>
    <row r="184" spans="1:6" s="13" customFormat="1" x14ac:dyDescent="0.25">
      <c r="A184" s="82">
        <v>177</v>
      </c>
      <c r="B184" s="79"/>
      <c r="C184" s="81"/>
      <c r="D184" s="150"/>
      <c r="E184" s="83"/>
      <c r="F184" s="153"/>
    </row>
    <row r="185" spans="1:6" s="13" customFormat="1" x14ac:dyDescent="0.25">
      <c r="A185" s="82">
        <v>178</v>
      </c>
      <c r="B185" s="79"/>
      <c r="C185" s="81"/>
      <c r="D185" s="150"/>
      <c r="E185" s="83"/>
      <c r="F185" s="153"/>
    </row>
    <row r="186" spans="1:6" s="13" customFormat="1" x14ac:dyDescent="0.25">
      <c r="A186" s="82">
        <v>179</v>
      </c>
      <c r="B186" s="79"/>
      <c r="C186" s="81"/>
      <c r="D186" s="150"/>
      <c r="E186" s="83"/>
      <c r="F186" s="153"/>
    </row>
    <row r="187" spans="1:6" s="13" customFormat="1" x14ac:dyDescent="0.25">
      <c r="A187" s="82">
        <v>180</v>
      </c>
      <c r="B187" s="79"/>
      <c r="C187" s="81"/>
      <c r="D187" s="150"/>
      <c r="E187" s="83"/>
      <c r="F187" s="153"/>
    </row>
    <row r="188" spans="1:6" s="13" customFormat="1" x14ac:dyDescent="0.25">
      <c r="A188" s="82">
        <v>181</v>
      </c>
      <c r="B188" s="79"/>
      <c r="C188" s="81"/>
      <c r="D188" s="150"/>
      <c r="E188" s="83"/>
      <c r="F188" s="153"/>
    </row>
    <row r="189" spans="1:6" s="13" customFormat="1" x14ac:dyDescent="0.25">
      <c r="A189" s="82">
        <v>182</v>
      </c>
      <c r="B189" s="79"/>
      <c r="C189" s="81"/>
      <c r="D189" s="150"/>
      <c r="E189" s="83"/>
      <c r="F189" s="153"/>
    </row>
    <row r="190" spans="1:6" s="13" customFormat="1" x14ac:dyDescent="0.25">
      <c r="A190" s="82">
        <v>183</v>
      </c>
      <c r="B190" s="79"/>
      <c r="C190" s="81"/>
      <c r="D190" s="150"/>
      <c r="E190" s="83"/>
      <c r="F190" s="153"/>
    </row>
    <row r="191" spans="1:6" s="13" customFormat="1" x14ac:dyDescent="0.25">
      <c r="A191" s="82">
        <v>184</v>
      </c>
      <c r="B191" s="79"/>
      <c r="C191" s="81"/>
      <c r="D191" s="150"/>
      <c r="E191" s="83"/>
      <c r="F191" s="153"/>
    </row>
    <row r="192" spans="1:6" s="13" customFormat="1" x14ac:dyDescent="0.25">
      <c r="A192" s="82">
        <v>185</v>
      </c>
      <c r="B192" s="79"/>
      <c r="C192" s="81"/>
      <c r="D192" s="150"/>
      <c r="E192" s="83"/>
      <c r="F192" s="153"/>
    </row>
    <row r="193" spans="1:6" s="13" customFormat="1" x14ac:dyDescent="0.25">
      <c r="A193" s="82">
        <v>186</v>
      </c>
      <c r="B193" s="79"/>
      <c r="C193" s="81"/>
      <c r="D193" s="150"/>
      <c r="E193" s="83"/>
      <c r="F193" s="153"/>
    </row>
    <row r="194" spans="1:6" s="13" customFormat="1" x14ac:dyDescent="0.25">
      <c r="A194" s="82">
        <v>187</v>
      </c>
      <c r="B194" s="79"/>
      <c r="C194" s="81"/>
      <c r="D194" s="150"/>
      <c r="E194" s="83"/>
      <c r="F194" s="153"/>
    </row>
    <row r="195" spans="1:6" s="13" customFormat="1" x14ac:dyDescent="0.25">
      <c r="A195" s="82">
        <v>188</v>
      </c>
      <c r="B195" s="79"/>
      <c r="C195" s="81"/>
      <c r="D195" s="150"/>
      <c r="E195" s="83"/>
      <c r="F195" s="153"/>
    </row>
    <row r="196" spans="1:6" s="13" customFormat="1" x14ac:dyDescent="0.25">
      <c r="A196" s="82">
        <v>189</v>
      </c>
      <c r="B196" s="79"/>
      <c r="C196" s="81"/>
      <c r="D196" s="150"/>
      <c r="E196" s="83"/>
      <c r="F196" s="153"/>
    </row>
    <row r="197" spans="1:6" s="13" customFormat="1" x14ac:dyDescent="0.25">
      <c r="A197" s="82">
        <v>190</v>
      </c>
      <c r="B197" s="79"/>
      <c r="C197" s="81"/>
      <c r="D197" s="150"/>
      <c r="E197" s="83"/>
      <c r="F197" s="153"/>
    </row>
    <row r="198" spans="1:6" s="13" customFormat="1" x14ac:dyDescent="0.25">
      <c r="A198" s="82">
        <v>191</v>
      </c>
      <c r="B198" s="79"/>
      <c r="C198" s="81"/>
      <c r="D198" s="150"/>
      <c r="E198" s="83"/>
      <c r="F198" s="153"/>
    </row>
    <row r="199" spans="1:6" s="13" customFormat="1" x14ac:dyDescent="0.25">
      <c r="A199" s="82">
        <v>192</v>
      </c>
      <c r="B199" s="79"/>
      <c r="C199" s="81"/>
      <c r="D199" s="150"/>
      <c r="E199" s="83"/>
      <c r="F199" s="153"/>
    </row>
    <row r="200" spans="1:6" s="13" customFormat="1" x14ac:dyDescent="0.25">
      <c r="A200" s="82">
        <v>193</v>
      </c>
      <c r="B200" s="79"/>
      <c r="C200" s="81"/>
      <c r="D200" s="150"/>
      <c r="E200" s="83"/>
      <c r="F200" s="153"/>
    </row>
    <row r="201" spans="1:6" s="13" customFormat="1" x14ac:dyDescent="0.25">
      <c r="A201" s="82">
        <v>194</v>
      </c>
      <c r="B201" s="79"/>
      <c r="C201" s="81"/>
      <c r="D201" s="150"/>
      <c r="E201" s="83"/>
      <c r="F201" s="153"/>
    </row>
    <row r="202" spans="1:6" s="13" customFormat="1" x14ac:dyDescent="0.25">
      <c r="A202" s="82">
        <v>195</v>
      </c>
      <c r="B202" s="79"/>
      <c r="C202" s="81"/>
      <c r="D202" s="150"/>
      <c r="E202" s="83"/>
      <c r="F202" s="153"/>
    </row>
    <row r="203" spans="1:6" s="13" customFormat="1" x14ac:dyDescent="0.25">
      <c r="A203" s="82">
        <v>196</v>
      </c>
      <c r="B203" s="79"/>
      <c r="C203" s="81"/>
      <c r="D203" s="150"/>
      <c r="E203" s="83"/>
      <c r="F203" s="153"/>
    </row>
    <row r="204" spans="1:6" s="13" customFormat="1" x14ac:dyDescent="0.25">
      <c r="A204" s="82">
        <v>197</v>
      </c>
      <c r="B204" s="79"/>
      <c r="C204" s="81"/>
      <c r="D204" s="150"/>
      <c r="E204" s="83"/>
      <c r="F204" s="153"/>
    </row>
    <row r="205" spans="1:6" s="13" customFormat="1" x14ac:dyDescent="0.25">
      <c r="A205" s="82">
        <v>198</v>
      </c>
      <c r="B205" s="79"/>
      <c r="C205" s="81"/>
      <c r="D205" s="150"/>
      <c r="E205" s="83"/>
      <c r="F205" s="153"/>
    </row>
    <row r="206" spans="1:6" s="13" customFormat="1" x14ac:dyDescent="0.25">
      <c r="A206" s="82">
        <v>199</v>
      </c>
      <c r="B206" s="79"/>
      <c r="C206" s="81"/>
      <c r="D206" s="150"/>
      <c r="E206" s="83"/>
      <c r="F206" s="153"/>
    </row>
    <row r="207" spans="1:6" s="13" customFormat="1" x14ac:dyDescent="0.25">
      <c r="A207" s="82">
        <v>200</v>
      </c>
      <c r="B207" s="79"/>
      <c r="C207" s="81"/>
      <c r="D207" s="150"/>
      <c r="E207" s="83"/>
      <c r="F207" s="153"/>
    </row>
    <row r="208" spans="1:6" s="13" customFormat="1" x14ac:dyDescent="0.25">
      <c r="A208" s="82">
        <v>201</v>
      </c>
      <c r="B208" s="79"/>
      <c r="C208" s="81"/>
      <c r="D208" s="150"/>
      <c r="E208" s="83"/>
      <c r="F208" s="153"/>
    </row>
    <row r="209" spans="1:6" s="13" customFormat="1" x14ac:dyDescent="0.25">
      <c r="A209" s="82">
        <v>202</v>
      </c>
      <c r="B209" s="79"/>
      <c r="C209" s="81"/>
      <c r="D209" s="150"/>
      <c r="E209" s="83"/>
      <c r="F209" s="153"/>
    </row>
    <row r="210" spans="1:6" s="13" customFormat="1" x14ac:dyDescent="0.25">
      <c r="A210" s="82">
        <v>203</v>
      </c>
      <c r="B210" s="79"/>
      <c r="C210" s="81"/>
      <c r="D210" s="150"/>
      <c r="E210" s="83"/>
      <c r="F210" s="153"/>
    </row>
    <row r="211" spans="1:6" s="13" customFormat="1" x14ac:dyDescent="0.25">
      <c r="A211" s="82">
        <v>204</v>
      </c>
      <c r="B211" s="79"/>
      <c r="C211" s="81"/>
      <c r="D211" s="150"/>
      <c r="E211" s="83"/>
      <c r="F211" s="153"/>
    </row>
    <row r="212" spans="1:6" s="13" customFormat="1" x14ac:dyDescent="0.25">
      <c r="A212" s="82">
        <v>205</v>
      </c>
      <c r="B212" s="79"/>
      <c r="C212" s="81"/>
      <c r="D212" s="150"/>
      <c r="E212" s="83"/>
      <c r="F212" s="153"/>
    </row>
    <row r="213" spans="1:6" s="13" customFormat="1" x14ac:dyDescent="0.25">
      <c r="A213" s="82">
        <v>206</v>
      </c>
      <c r="B213" s="79"/>
      <c r="C213" s="81"/>
      <c r="D213" s="150"/>
      <c r="E213" s="83"/>
      <c r="F213" s="153"/>
    </row>
    <row r="214" spans="1:6" s="13" customFormat="1" x14ac:dyDescent="0.25">
      <c r="A214" s="82">
        <v>207</v>
      </c>
      <c r="B214" s="79"/>
      <c r="C214" s="81"/>
      <c r="D214" s="150"/>
      <c r="E214" s="83"/>
      <c r="F214" s="153"/>
    </row>
    <row r="215" spans="1:6" s="13" customFormat="1" x14ac:dyDescent="0.25">
      <c r="A215" s="82">
        <v>208</v>
      </c>
      <c r="B215" s="79"/>
      <c r="C215" s="81"/>
      <c r="D215" s="150"/>
      <c r="E215" s="83"/>
      <c r="F215" s="153"/>
    </row>
    <row r="216" spans="1:6" s="13" customFormat="1" ht="14.4" thickBot="1" x14ac:dyDescent="0.3">
      <c r="A216" s="172" t="s">
        <v>177</v>
      </c>
      <c r="B216" s="173"/>
      <c r="C216" s="173"/>
      <c r="D216" s="173"/>
      <c r="E216" s="174"/>
      <c r="F216" s="125">
        <f>SUM(F8:F215)</f>
        <v>970757.76000000013</v>
      </c>
    </row>
    <row r="217" spans="1:6" s="13" customFormat="1" x14ac:dyDescent="0.25">
      <c r="A217" s="10"/>
      <c r="B217" s="10"/>
      <c r="C217" s="10"/>
      <c r="D217" s="10"/>
      <c r="E217" s="10"/>
      <c r="F217" s="10"/>
    </row>
  </sheetData>
  <sheetProtection algorithmName="SHA-512" hashValue="pDl4nTkRGK0yEBXMkbsMsHuY1Z2IDWvP1aNmJkMeyeS44QdS978tkJ8z6S1hShWBEIc+D9O6n//IoOrImZT5UA==" saltValue="4AEM9F/Ys9NvrqY0ulTEpw==" spinCount="100000" sheet="1" objects="1" scenarios="1"/>
  <mergeCells count="2">
    <mergeCell ref="A5:C5"/>
    <mergeCell ref="A216:E216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E10" sqref="E1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x14ac:dyDescent="0.25">
      <c r="A1" s="1" t="s">
        <v>4</v>
      </c>
      <c r="B1" s="1"/>
      <c r="C1" s="1"/>
      <c r="D1" s="6"/>
      <c r="E1" s="6"/>
    </row>
    <row r="3" spans="1:5" x14ac:dyDescent="0.25">
      <c r="A3" s="1" t="s">
        <v>18</v>
      </c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4" t="s">
        <v>5</v>
      </c>
      <c r="B5" s="1" t="s">
        <v>101</v>
      </c>
      <c r="C5" s="1"/>
      <c r="D5" s="6"/>
      <c r="E5" s="6"/>
    </row>
    <row r="6" spans="1:5" ht="13.8" thickBot="1" x14ac:dyDescent="0.3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x14ac:dyDescent="0.25">
      <c r="A8" s="73">
        <v>45568</v>
      </c>
      <c r="B8" s="71">
        <v>2459</v>
      </c>
      <c r="C8" s="74" t="s">
        <v>168</v>
      </c>
      <c r="D8" s="74" t="s">
        <v>169</v>
      </c>
      <c r="E8" s="68">
        <v>12946.38</v>
      </c>
    </row>
    <row r="9" spans="1:5" x14ac:dyDescent="0.25">
      <c r="A9" s="135">
        <v>45569</v>
      </c>
      <c r="B9" s="72">
        <v>2460</v>
      </c>
      <c r="C9" s="75" t="s">
        <v>171</v>
      </c>
      <c r="D9" s="75" t="s">
        <v>172</v>
      </c>
      <c r="E9" s="70">
        <v>952</v>
      </c>
    </row>
    <row r="10" spans="1:5" x14ac:dyDescent="0.25">
      <c r="A10" s="135"/>
      <c r="B10" s="72"/>
      <c r="C10" s="75"/>
      <c r="D10" s="75"/>
      <c r="E10" s="70"/>
    </row>
    <row r="11" spans="1:5" x14ac:dyDescent="0.25">
      <c r="A11" s="135"/>
      <c r="B11" s="72"/>
      <c r="C11" s="75"/>
      <c r="D11" s="75"/>
      <c r="E11" s="70"/>
    </row>
    <row r="12" spans="1:5" x14ac:dyDescent="0.25">
      <c r="A12" s="135"/>
      <c r="B12" s="72"/>
      <c r="C12" s="75"/>
      <c r="D12" s="75"/>
      <c r="E12" s="70"/>
    </row>
    <row r="13" spans="1:5" x14ac:dyDescent="0.25">
      <c r="A13" s="135"/>
      <c r="B13" s="72"/>
      <c r="C13" s="75"/>
      <c r="D13" s="75"/>
      <c r="E13" s="70"/>
    </row>
    <row r="14" spans="1:5" x14ac:dyDescent="0.25">
      <c r="A14" s="135"/>
      <c r="B14" s="72"/>
      <c r="C14" s="75"/>
      <c r="D14" s="75"/>
      <c r="E14" s="70"/>
    </row>
    <row r="15" spans="1:5" x14ac:dyDescent="0.25">
      <c r="A15" s="135"/>
      <c r="B15" s="72"/>
      <c r="C15" s="75"/>
      <c r="D15" s="75"/>
      <c r="E15" s="144"/>
    </row>
    <row r="16" spans="1:5" x14ac:dyDescent="0.25">
      <c r="A16" s="135"/>
      <c r="B16" s="72"/>
      <c r="C16" s="75"/>
      <c r="D16" s="75"/>
      <c r="E16" s="70"/>
    </row>
    <row r="17" spans="1:5" x14ac:dyDescent="0.25">
      <c r="A17" s="135"/>
      <c r="B17" s="72"/>
      <c r="C17" s="75"/>
      <c r="D17" s="75"/>
      <c r="E17" s="70"/>
    </row>
    <row r="18" spans="1:5" x14ac:dyDescent="0.25">
      <c r="A18" s="76"/>
      <c r="B18" s="72"/>
      <c r="C18" s="75"/>
      <c r="D18" s="75"/>
      <c r="E18" s="70"/>
    </row>
    <row r="19" spans="1:5" x14ac:dyDescent="0.25">
      <c r="A19" s="76"/>
      <c r="B19" s="72"/>
      <c r="C19" s="75"/>
      <c r="D19" s="75"/>
      <c r="E19" s="70"/>
    </row>
    <row r="20" spans="1:5" ht="13.8" thickBot="1" x14ac:dyDescent="0.3">
      <c r="A20" s="175" t="s">
        <v>170</v>
      </c>
      <c r="B20" s="176"/>
      <c r="C20" s="176"/>
      <c r="D20" s="7"/>
      <c r="E20" s="67">
        <f>E8+E9+E10+E11</f>
        <v>13898.38</v>
      </c>
    </row>
    <row r="25" spans="1:5" x14ac:dyDescent="0.25">
      <c r="C25" s="8" t="s">
        <v>60</v>
      </c>
    </row>
    <row r="28" spans="1:5" ht="14.4" x14ac:dyDescent="0.25">
      <c r="A28" s="9"/>
    </row>
    <row r="29" spans="1:5" ht="14.4" x14ac:dyDescent="0.25">
      <c r="A29" s="9"/>
    </row>
    <row r="30" spans="1:5" ht="14.4" x14ac:dyDescent="0.25">
      <c r="A30" s="9"/>
    </row>
    <row r="31" spans="1:5" ht="14.4" x14ac:dyDescent="0.25">
      <c r="A31" s="9"/>
    </row>
  </sheetData>
  <sheetProtection algorithmName="SHA-512" hashValue="D/ykO+GySHr0DK26bXb2uBQb96cs+VqIhpT8AgbfYkSf2pu4TADr5YPbq/9PPIW9CxgKOto3eyNCDb3PugQqNA==" saltValue="Nc3Xz3qP+cdoHOU2gVrXsw==" spinCount="100000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G25" sqref="G2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x14ac:dyDescent="0.25">
      <c r="A1" s="1" t="s">
        <v>4</v>
      </c>
      <c r="B1" s="1"/>
      <c r="C1" s="6"/>
      <c r="D1" s="6"/>
      <c r="E1" s="6"/>
      <c r="F1" s="6"/>
    </row>
    <row r="3" spans="1:15" x14ac:dyDescent="0.25">
      <c r="A3" s="1" t="s">
        <v>186</v>
      </c>
      <c r="B3" s="6"/>
      <c r="C3" s="6"/>
      <c r="D3" s="6"/>
      <c r="F3" s="6"/>
    </row>
    <row r="4" spans="1:15" x14ac:dyDescent="0.25">
      <c r="A4" s="6"/>
      <c r="B4" s="1"/>
      <c r="C4" s="6"/>
      <c r="D4" s="6"/>
      <c r="E4" s="6"/>
      <c r="F4" s="6"/>
    </row>
    <row r="5" spans="1:15" x14ac:dyDescent="0.25">
      <c r="A5" s="171" t="s">
        <v>105</v>
      </c>
      <c r="B5" s="171"/>
      <c r="C5" s="171"/>
      <c r="F5" s="6"/>
    </row>
    <row r="6" spans="1:15" x14ac:dyDescent="0.25">
      <c r="A6" s="2"/>
      <c r="B6" s="6"/>
      <c r="C6" s="6"/>
      <c r="D6" s="6"/>
      <c r="E6" s="6"/>
      <c r="F6" s="6"/>
    </row>
    <row r="7" spans="1:15" ht="14.4" thickBot="1" x14ac:dyDescent="0.3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5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5">
      <c r="A9" s="60" t="s">
        <v>183</v>
      </c>
      <c r="B9" s="47"/>
      <c r="C9" s="47"/>
      <c r="D9" s="48">
        <v>0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5">
      <c r="A10" s="51" t="s">
        <v>184</v>
      </c>
      <c r="B10" s="79" t="s">
        <v>102</v>
      </c>
      <c r="C10" s="81">
        <v>10</v>
      </c>
      <c r="D10" s="84">
        <v>39270</v>
      </c>
      <c r="E10" s="149"/>
      <c r="F10" s="149" t="s">
        <v>187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46" t="s">
        <v>23</v>
      </c>
      <c r="B11" s="79" t="s">
        <v>102</v>
      </c>
      <c r="C11" s="81">
        <v>10</v>
      </c>
      <c r="D11" s="84">
        <v>59500</v>
      </c>
      <c r="E11" s="149"/>
      <c r="F11" s="149" t="s">
        <v>188</v>
      </c>
    </row>
    <row r="12" spans="1:15" x14ac:dyDescent="0.25">
      <c r="A12" s="46" t="s">
        <v>23</v>
      </c>
      <c r="B12" s="47"/>
      <c r="C12" s="47"/>
      <c r="D12" s="52"/>
      <c r="E12" s="49"/>
      <c r="F12" s="54"/>
    </row>
    <row r="13" spans="1:15" x14ac:dyDescent="0.25">
      <c r="A13" s="46" t="s">
        <v>23</v>
      </c>
      <c r="B13" s="47"/>
      <c r="C13" s="47"/>
      <c r="D13" s="52"/>
      <c r="E13" s="49"/>
      <c r="F13" s="54"/>
    </row>
    <row r="14" spans="1:15" x14ac:dyDescent="0.25">
      <c r="A14" s="46" t="s">
        <v>23</v>
      </c>
      <c r="B14" s="47"/>
      <c r="C14" s="47"/>
      <c r="D14" s="52"/>
      <c r="E14" s="49"/>
      <c r="F14" s="54"/>
    </row>
    <row r="15" spans="1:15" x14ac:dyDescent="0.25">
      <c r="A15" s="46" t="s">
        <v>23</v>
      </c>
      <c r="B15" s="47"/>
      <c r="C15" s="47"/>
      <c r="D15" s="52"/>
      <c r="E15" s="49"/>
      <c r="F15" s="54"/>
    </row>
    <row r="16" spans="1:15" x14ac:dyDescent="0.25">
      <c r="A16" s="46" t="s">
        <v>23</v>
      </c>
      <c r="B16" s="47"/>
      <c r="C16" s="47"/>
      <c r="D16" s="52"/>
      <c r="E16" s="49"/>
      <c r="F16" s="50"/>
    </row>
    <row r="17" spans="1:6" x14ac:dyDescent="0.25">
      <c r="A17" s="46"/>
      <c r="B17" s="47"/>
      <c r="C17" s="47"/>
      <c r="D17" s="52"/>
      <c r="E17" s="49"/>
      <c r="F17" s="50"/>
    </row>
    <row r="18" spans="1:6" x14ac:dyDescent="0.25">
      <c r="A18" s="46"/>
      <c r="B18" s="47"/>
      <c r="C18" s="47"/>
      <c r="D18" s="52"/>
      <c r="E18" s="49"/>
      <c r="F18" s="50"/>
    </row>
    <row r="19" spans="1:6" x14ac:dyDescent="0.25">
      <c r="A19" s="46"/>
      <c r="B19" s="47"/>
      <c r="C19" s="47"/>
      <c r="D19" s="52"/>
      <c r="E19" s="49"/>
      <c r="F19" s="50"/>
    </row>
    <row r="20" spans="1:6" x14ac:dyDescent="0.25">
      <c r="A20" s="46" t="s">
        <v>23</v>
      </c>
      <c r="B20" s="47"/>
      <c r="C20" s="47"/>
      <c r="D20" s="52"/>
      <c r="E20" s="49" t="s">
        <v>23</v>
      </c>
      <c r="F20" s="50"/>
    </row>
    <row r="21" spans="1:6" x14ac:dyDescent="0.25">
      <c r="A21" s="51" t="s">
        <v>185</v>
      </c>
      <c r="B21" s="47"/>
      <c r="C21" s="47"/>
      <c r="D21" s="48">
        <f>SUM(D10:D19)</f>
        <v>98770</v>
      </c>
      <c r="E21" s="49" t="s">
        <v>23</v>
      </c>
      <c r="F21" s="55"/>
    </row>
    <row r="22" spans="1:6" ht="14.4" thickBot="1" x14ac:dyDescent="0.3">
      <c r="A22" s="56" t="s">
        <v>23</v>
      </c>
      <c r="B22" s="57"/>
      <c r="C22" s="57"/>
      <c r="D22" s="57" t="s">
        <v>23</v>
      </c>
      <c r="E22" s="58">
        <f>SUM(D9+D21)</f>
        <v>98770</v>
      </c>
      <c r="F22" s="59" t="s">
        <v>23</v>
      </c>
    </row>
  </sheetData>
  <sheetProtection algorithmName="SHA-512" hashValue="nyhzqyLQ0d4QI4dbDR7CWEfQHByixIyJFFa3luKqz6tgaeUQ5cSaunX97mMDrnkYTkSu0H3st9qYbJXw8ONmeA==" saltValue="S+ZYUfasyVwXjonZ6HNEkQ==" spinCount="100000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tabSelected="1" workbookViewId="0">
      <selection activeCell="C14" sqref="C14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x14ac:dyDescent="0.3">
      <c r="A1" s="1" t="s">
        <v>4</v>
      </c>
      <c r="B1" s="1"/>
      <c r="C1" s="1"/>
      <c r="D1" s="6"/>
      <c r="E1" s="6"/>
    </row>
    <row r="2" spans="1:5" x14ac:dyDescent="0.3">
      <c r="A2" s="8"/>
      <c r="B2" s="8"/>
      <c r="C2" s="8"/>
      <c r="D2" s="8"/>
      <c r="E2" s="8"/>
    </row>
    <row r="3" spans="1:5" x14ac:dyDescent="0.3">
      <c r="A3" s="1" t="s">
        <v>53</v>
      </c>
      <c r="B3" s="8"/>
      <c r="C3" s="8"/>
      <c r="D3" s="6"/>
      <c r="E3" s="6"/>
    </row>
    <row r="4" spans="1:5" x14ac:dyDescent="0.3">
      <c r="A4" s="6"/>
      <c r="B4" s="1"/>
      <c r="C4" s="1"/>
      <c r="D4" s="6"/>
      <c r="E4" s="6"/>
    </row>
    <row r="5" spans="1:5" x14ac:dyDescent="0.3">
      <c r="A5" s="4" t="s">
        <v>5</v>
      </c>
      <c r="B5" s="1" t="s">
        <v>101</v>
      </c>
      <c r="C5" s="1"/>
      <c r="D5" s="6"/>
      <c r="E5" s="6"/>
    </row>
    <row r="6" spans="1:5" ht="15" thickBot="1" x14ac:dyDescent="0.35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3">
      <c r="A8" s="66">
        <v>45583</v>
      </c>
      <c r="B8" s="35">
        <v>173</v>
      </c>
      <c r="C8" s="35" t="s">
        <v>175</v>
      </c>
      <c r="D8" s="35" t="s">
        <v>176</v>
      </c>
      <c r="E8" s="132">
        <v>38464.879999999997</v>
      </c>
    </row>
    <row r="9" spans="1:5" x14ac:dyDescent="0.3">
      <c r="A9" s="130">
        <v>45587</v>
      </c>
      <c r="B9" s="131">
        <v>176</v>
      </c>
      <c r="C9" s="35" t="s">
        <v>173</v>
      </c>
      <c r="D9" s="35" t="s">
        <v>174</v>
      </c>
      <c r="E9" s="132">
        <v>4404424.4800000004</v>
      </c>
    </row>
    <row r="10" spans="1:5" x14ac:dyDescent="0.3">
      <c r="A10" s="130"/>
      <c r="B10" s="131"/>
      <c r="C10" s="131"/>
      <c r="D10" s="131"/>
      <c r="E10" s="133"/>
    </row>
    <row r="11" spans="1:5" x14ac:dyDescent="0.3">
      <c r="A11" s="130"/>
      <c r="B11" s="131"/>
      <c r="C11" s="131"/>
      <c r="D11" s="131"/>
      <c r="E11" s="133"/>
    </row>
    <row r="12" spans="1:5" x14ac:dyDescent="0.3">
      <c r="A12" s="130"/>
      <c r="B12" s="131"/>
      <c r="C12" s="131"/>
      <c r="D12" s="131"/>
      <c r="E12" s="133"/>
    </row>
    <row r="13" spans="1:5" x14ac:dyDescent="0.3">
      <c r="A13" s="130"/>
      <c r="B13" s="131"/>
      <c r="C13" s="131"/>
      <c r="D13" s="131"/>
      <c r="E13" s="134"/>
    </row>
    <row r="14" spans="1:5" x14ac:dyDescent="0.3">
      <c r="A14" s="127"/>
      <c r="B14" s="128"/>
      <c r="C14" s="128"/>
      <c r="D14" s="128"/>
      <c r="E14" s="129"/>
    </row>
    <row r="16" spans="1:5" ht="15" thickBot="1" x14ac:dyDescent="0.35">
      <c r="A16" s="175" t="s">
        <v>170</v>
      </c>
      <c r="B16" s="176"/>
      <c r="C16" s="176"/>
      <c r="D16" s="7"/>
      <c r="E16" s="69">
        <f>SUM(E8:E15)</f>
        <v>4442889.3600000003</v>
      </c>
    </row>
  </sheetData>
  <sheetProtection algorithmName="SHA-512" hashValue="whO2/4fevW8+bTFnC65NZJz7uko8KBDniatRvl64C4L/fViNru83UVBfsnFPoz06G6Gae4Y/qacxOrwkrqqGIg==" saltValue="DCSildxJYpMXfebilNiJ4A==" spinCount="100000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2024-12-05T13:32:54Z</dcterms:modified>
</cp:coreProperties>
</file>