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2" i="5" l="1"/>
  <c r="F111" i="2"/>
  <c r="E20" i="4"/>
  <c r="D66" i="5"/>
  <c r="D214" i="5" l="1"/>
  <c r="E215" i="5" s="1"/>
  <c r="D169" i="5"/>
  <c r="D159" i="5"/>
  <c r="E202" i="5"/>
  <c r="D221" i="5" l="1"/>
  <c r="E222" i="5" s="1"/>
  <c r="D21" i="7"/>
  <c r="E22" i="7"/>
  <c r="D34" i="7"/>
  <c r="E35" i="7" s="1"/>
  <c r="E11" i="6"/>
  <c r="D113" i="5"/>
  <c r="E114" i="5" l="1"/>
  <c r="E16" i="8" l="1"/>
  <c r="D207" i="5" l="1"/>
  <c r="E67" i="5" l="1"/>
  <c r="D182" i="5" l="1"/>
  <c r="E208" i="5" l="1"/>
  <c r="E183" i="5" l="1"/>
  <c r="E170" i="5"/>
  <c r="E160" i="5"/>
  <c r="E225" i="5" l="1"/>
</calcChain>
</file>

<file path=xl/sharedStrings.xml><?xml version="1.0" encoding="utf-8"?>
<sst xmlns="http://schemas.openxmlformats.org/spreadsheetml/2006/main" count="889" uniqueCount="224">
  <si>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</si>
  <si>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</si>
  <si>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</si>
  <si>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</si>
  <si>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</si>
  <si>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</si>
  <si>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</si>
  <si>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</si>
  <si>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</si>
  <si>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</si>
  <si>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</si>
  <si>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</si>
  <si>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</si>
  <si>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</si>
  <si>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</si>
  <si>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</si>
  <si>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</si>
  <si>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</si>
  <si>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</si>
  <si>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</si>
  <si>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</si>
  <si>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</si>
  <si>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</si>
  <si>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</si>
  <si>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</si>
  <si>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</si>
  <si>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</si>
  <si>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</si>
  <si>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</si>
  <si>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</si>
  <si>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</si>
  <si>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</si>
  <si>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</si>
  <si>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</si>
  <si>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</si>
  <si>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</si>
  <si>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</si>
  <si>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</si>
  <si>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</si>
  <si>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</si>
  <si>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</si>
  <si>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</si>
  <si>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</si>
  <si>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</si>
  <si>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</si>
  <si>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</si>
  <si>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</si>
  <si>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</si>
  <si>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</si>
  <si>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</si>
  <si>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</si>
  <si>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</si>
  <si>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</si>
  <si>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</si>
  <si>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</si>
  <si>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</si>
  <si>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</si>
  <si>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</si>
  <si>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</si>
  <si>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</si>
  <si>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</si>
  <si>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</si>
  <si>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</si>
  <si>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</si>
  <si>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</si>
  <si>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</si>
  <si>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</si>
  <si>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</si>
  <si>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PRIVATA N.A.</t>
  </si>
  <si>
    <t>PENSIE ALIMENTARA DE LA P.C.</t>
  </si>
  <si>
    <t>PENSIE PRIVATA V.I.</t>
  </si>
  <si>
    <t>PENSIE PRIVATA N.L.</t>
  </si>
  <si>
    <t>PENSIE PRIVATA G.M.</t>
  </si>
  <si>
    <t>PENSIE PRIVATA G.S.</t>
  </si>
  <si>
    <t>COMANDA VOUCHERE VACANTA</t>
  </si>
  <si>
    <t>POPRIRE SALARIU S.R.</t>
  </si>
  <si>
    <t>POPRIRE SALARIU P.O.</t>
  </si>
  <si>
    <t>OSIM</t>
  </si>
  <si>
    <t>VIPER ALARMS SRL</t>
  </si>
  <si>
    <t>BTM CORPORATE SECURITY SRL</t>
  </si>
  <si>
    <t>ROBOSTO LOGISTIK SRL</t>
  </si>
  <si>
    <t>CUMPANA 1993 SRL</t>
  </si>
  <si>
    <t>TREI D PLUS SRL</t>
  </si>
  <si>
    <t>GERMAN TOP TRADING SRL</t>
  </si>
  <si>
    <t>WASTE TONER</t>
  </si>
  <si>
    <t>MEDA CONSULT SRL</t>
  </si>
  <si>
    <t>MIDA SOFT BUSINESS SRL</t>
  </si>
  <si>
    <t>FILUM NETWORKS SRL</t>
  </si>
  <si>
    <t>DIGITRONIX TECHNOLOGY SRL</t>
  </si>
  <si>
    <t>CRISTALSOFT SRL</t>
  </si>
  <si>
    <t>CTCE PIATRA NEAMT SA</t>
  </si>
  <si>
    <t>DNS BIROTICA SRL</t>
  </si>
  <si>
    <t>VODAFONE ROMANIA SA</t>
  </si>
  <si>
    <t>PPC ENERGIE MUNTENIA SA</t>
  </si>
  <si>
    <t>ENGIE ROMANIA SA</t>
  </si>
  <si>
    <t xml:space="preserve">ALIMENTARE CONT CARD SALARII </t>
  </si>
  <si>
    <t>GARANTIE MAT. GESTIONARI OSIM</t>
  </si>
  <si>
    <t>AVANS CO S.R.</t>
  </si>
  <si>
    <t>CONSUM APA</t>
  </si>
  <si>
    <t>SERV.CURIERAT RAPID</t>
  </si>
  <si>
    <t>RA RASIROM</t>
  </si>
  <si>
    <t>DEDEMAN SRL</t>
  </si>
  <si>
    <t>IDEAL INVEST SERV SRL</t>
  </si>
  <si>
    <t>BOGRAVE ADVERTISING SRL</t>
  </si>
  <si>
    <t>WECO TMC SRL</t>
  </si>
  <si>
    <t>SERVICIU MEDICAL</t>
  </si>
  <si>
    <t>BILET AVION</t>
  </si>
  <si>
    <t>DEPUNERE NUMERAR - REINTREGIRE CONT</t>
  </si>
  <si>
    <t>DANTE INTERNATIONAL SA</t>
  </si>
  <si>
    <t>ARCHIVIT SRL</t>
  </si>
  <si>
    <t>COMP.MUNICIP.IMOB. SA</t>
  </si>
  <si>
    <t>SQUARE PARKING SRL</t>
  </si>
  <si>
    <t>BCR SA</t>
  </si>
  <si>
    <t>OMPI</t>
  </si>
  <si>
    <t>INTERNATIONAL FILING FEES AND SEARCH FEES</t>
  </si>
  <si>
    <t>01-30 IUNIE</t>
  </si>
  <si>
    <t>iunie</t>
  </si>
  <si>
    <t>PENSIE PRIVATA S.F.</t>
  </si>
  <si>
    <t>AVANS CO S.C.</t>
  </si>
  <si>
    <t>ALIMENTARE CONT CARD SALARII RAIFFEISEN BANK</t>
  </si>
  <si>
    <t>ALIMENTARE CONT CARD SALARIU BTRL</t>
  </si>
  <si>
    <t>perioada: 01-30 IUNIE</t>
  </si>
  <si>
    <t>Total plati IUNIE</t>
  </si>
  <si>
    <t>FAIR COM AGENTI SRL</t>
  </si>
  <si>
    <t>ETICHETE FRANCAT</t>
  </si>
  <si>
    <t>RIBON</t>
  </si>
  <si>
    <t>FOXX COLOR SRL</t>
  </si>
  <si>
    <t>TUSIERE</t>
  </si>
  <si>
    <t>ELASTICE BANI</t>
  </si>
  <si>
    <t>SENETIC DISTRIBUTION SRL</t>
  </si>
  <si>
    <t>ETICHETE CU COD DE BARE</t>
  </si>
  <si>
    <t>PLIC C4</t>
  </si>
  <si>
    <t>PLICURI</t>
  </si>
  <si>
    <t>ASOC.PROPRIETARI I.GHICA</t>
  </si>
  <si>
    <t>CVAL.GAZE IAN-APRILIE 2024</t>
  </si>
  <si>
    <t>CONS.ENERG.EL. APRILIE 2024</t>
  </si>
  <si>
    <t>CONSUM GAZE MAI 2024</t>
  </si>
  <si>
    <t>DIR.GEN. DE SALUBRITATE SECT.3</t>
  </si>
  <si>
    <t>COL.SI TR.DES.MUNICIP.APRILIE 2024</t>
  </si>
  <si>
    <t>APA NOVA BUC SA</t>
  </si>
  <si>
    <t>DHL INTERNATIONAL ROM SRL</t>
  </si>
  <si>
    <t>WIFI IUNIE 2024</t>
  </si>
  <si>
    <t>SERV.TELEF. FIXA IUNIE 2024</t>
  </si>
  <si>
    <t>ABONAM. TV IUNIE 2024</t>
  </si>
  <si>
    <t>SERV.TELEF.MOBILA MAI 2024</t>
  </si>
  <si>
    <t>DIGI ROMANIA SA</t>
  </si>
  <si>
    <t>ABONAMENT INTERNET IUNIE 2024</t>
  </si>
  <si>
    <t>MENT.SIST.SEC.MAI 2024</t>
  </si>
  <si>
    <t>CTR.SUBSECV.15 TONERE</t>
  </si>
  <si>
    <t>MENT.SIST.COMPLEX DE SEC. MAI 2024</t>
  </si>
  <si>
    <t>CERTSIGN SA</t>
  </si>
  <si>
    <t>SEMNATURA DIGITALA</t>
  </si>
  <si>
    <t>TONERE</t>
  </si>
  <si>
    <t>BENZI MAGNETICE</t>
  </si>
  <si>
    <t>TORNADO GOMAR TRADE SRL</t>
  </si>
  <si>
    <t>ACHIZITIE BATERIE AUTO</t>
  </si>
  <si>
    <t>CTR.SUBSECV.14 TONERE</t>
  </si>
  <si>
    <t>SERV.MENT.ECHIPAM.IT MAI 2024</t>
  </si>
  <si>
    <t>HDD EXTERN</t>
  </si>
  <si>
    <t>MEMORIE USB</t>
  </si>
  <si>
    <t>HOLISUN SRL</t>
  </si>
  <si>
    <t>PREST.SERV.ACTUALIZ.INTRANE</t>
  </si>
  <si>
    <t>MENT.SOFT CONTA IUNIE 2024</t>
  </si>
  <si>
    <t>ACTUALIZ.LEGIS IUNIE 2024</t>
  </si>
  <si>
    <t>CTR.SUBSECV. 16 TONERE</t>
  </si>
  <si>
    <t>TORA DISTRIBUTION SYSTEM SRL</t>
  </si>
  <si>
    <t>CVAL. BATERII</t>
  </si>
  <si>
    <t>CONSUMABILE CANON</t>
  </si>
  <si>
    <t>CUTIE POSTALA</t>
  </si>
  <si>
    <t>ARLI-CO SRL</t>
  </si>
  <si>
    <t>DISPENSER ODORIZANT</t>
  </si>
  <si>
    <t>SUPRAVEGHERE RSVTI MAI 2024</t>
  </si>
  <si>
    <t>MERTECOM SRL</t>
  </si>
  <si>
    <t>REZERVE ODORIZANTE CAMERA</t>
  </si>
  <si>
    <t>SERV.PAZA MAI 2024</t>
  </si>
  <si>
    <t>PACHET BIDOANE APA 19L IUNIE 2024</t>
  </si>
  <si>
    <t>CHELT.INTRET. GHICA NR.3 IAN-APR.2024</t>
  </si>
  <si>
    <t>MAE</t>
  </si>
  <si>
    <t>CONF.PASAP.SERV. COPORAIE ALEX.</t>
  </si>
  <si>
    <t>SERV.SPALATORIE AUTO MAI 2024</t>
  </si>
  <si>
    <t>SERV.CURATENIE MAI 2024</t>
  </si>
  <si>
    <t>CONF.PASAP.SERV. CIOBANOIU CATALIN</t>
  </si>
  <si>
    <t>PACHET PROD. ARHIVA</t>
  </si>
  <si>
    <t>PRESTARI SERV DDD</t>
  </si>
  <si>
    <t>COMPLETARE FREON AUTO SKODA</t>
  </si>
  <si>
    <t>CABLU PENTRU CANALE</t>
  </si>
  <si>
    <t>DIVERSE PRODUSE</t>
  </si>
  <si>
    <t>PANOURI LED</t>
  </si>
  <si>
    <t>RENTROP STRATON SRL</t>
  </si>
  <si>
    <t>PORTAL INST.PUBLICE</t>
  </si>
  <si>
    <t>PREST.SERV. DDD</t>
  </si>
  <si>
    <t>ITP MULTIVAN</t>
  </si>
  <si>
    <t>COMISION TRANZ. CARDURI MAI 2024</t>
  </si>
  <si>
    <t>ASOC.COLEGIUL CONS.JUR.BUC</t>
  </si>
  <si>
    <t>COTIZ. CONS.JR.2024</t>
  </si>
  <si>
    <t>ABONAM.PARCARE MAI 2024</t>
  </si>
  <si>
    <t>CVAL.FOLOSINTA SPATIU IUNIE 2024</t>
  </si>
  <si>
    <t>SERV.ARHIVA MAI 2024</t>
  </si>
  <si>
    <t>ABONAM.PARCARE IUNIE 2024</t>
  </si>
  <si>
    <t>FOOD AND CHAT</t>
  </si>
  <si>
    <t>MASA OFICIALA</t>
  </si>
  <si>
    <t>COMP.NAT.AEROPORTURI BUC. SA</t>
  </si>
  <si>
    <t>PROTOCOL AEROPORT</t>
  </si>
  <si>
    <t>SERV.SSM SU MAI 2024</t>
  </si>
  <si>
    <t>MC UNIREA SRL</t>
  </si>
  <si>
    <t>SERV.MED.MED.MUNCII MAI 2024</t>
  </si>
  <si>
    <t>ADMINPEDIA SRL</t>
  </si>
  <si>
    <t>TARIF CURS PERFECT. RADU R.</t>
  </si>
  <si>
    <t>TARIF CURS PERFECT. ENEA F.</t>
  </si>
  <si>
    <t>LECTOFORM CONSULTING SRL</t>
  </si>
  <si>
    <t>TARIF CURS PERFECT. VLAD E.</t>
  </si>
  <si>
    <t>OLIMPIC INTERNAT. TURISM SRL</t>
  </si>
  <si>
    <t>TAXA CAZARE CURS RADU R.</t>
  </si>
  <si>
    <t>TAXA CAZARE CURS ENEA F.</t>
  </si>
  <si>
    <t>LC TRAVEL MOMENT SRL</t>
  </si>
  <si>
    <t>TAXA CAZARE CURS VLAD E.</t>
  </si>
  <si>
    <t>STEAGURI</t>
  </si>
  <si>
    <t>STAMPILA</t>
  </si>
  <si>
    <t>TOTAL IUNIE</t>
  </si>
  <si>
    <t>comision</t>
  </si>
  <si>
    <t>depl externe</t>
  </si>
  <si>
    <t>epoque</t>
  </si>
  <si>
    <t>ROBA CONSILIER</t>
  </si>
  <si>
    <t>ASOC. CONSILIERILOR JURID.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</si>
</sst>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1" fillId="0" borderId="10" xfId="0" applyFont="1" applyBorder="1"/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E11" sqref="E11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115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81312</v>
      </c>
      <c r="E7" s="15" t="s">
        <v>23</v>
      </c>
      <c r="F7" s="17" t="s">
        <v>23</v>
      </c>
    </row>
    <row r="8" spans="1:6" ht="14.25" x14ac:dyDescent="0.2">
      <c r="A8" s="16"/>
      <c r="B8" s="14" t="s">
        <v>116</v>
      </c>
      <c r="C8" s="14">
        <v>7</v>
      </c>
      <c r="D8" s="40">
        <v>16995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98307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"/>
  <sheetViews>
    <sheetView view="pageLayout" zoomScaleNormal="100" workbookViewId="0">
      <selection activeCell="D184" sqref="D184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115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0" t="s">
        <v>23</v>
      </c>
      <c r="C8" s="90" t="s">
        <v>23</v>
      </c>
      <c r="D8" s="91">
        <v>7868027</v>
      </c>
      <c r="E8" s="92" t="s">
        <v>23</v>
      </c>
      <c r="F8" s="93" t="s">
        <v>23</v>
      </c>
    </row>
    <row r="9" spans="1:6" ht="12.75" x14ac:dyDescent="0.2">
      <c r="A9" s="94" t="s">
        <v>10</v>
      </c>
      <c r="B9" s="48"/>
      <c r="C9" s="48"/>
      <c r="D9" s="95"/>
      <c r="E9" s="49"/>
      <c r="F9" s="96"/>
    </row>
    <row r="10" spans="1:6" ht="12.75" x14ac:dyDescent="0.2">
      <c r="A10" s="94" t="s">
        <v>23</v>
      </c>
      <c r="B10" s="48" t="s">
        <v>116</v>
      </c>
      <c r="C10" s="48">
        <v>7</v>
      </c>
      <c r="D10" s="95">
        <v>3630</v>
      </c>
      <c r="E10" s="49" t="s">
        <v>23</v>
      </c>
      <c r="F10" s="96" t="s">
        <v>63</v>
      </c>
    </row>
    <row r="11" spans="1:6" ht="12.75" x14ac:dyDescent="0.2">
      <c r="A11" s="94" t="s">
        <v>23</v>
      </c>
      <c r="B11" s="48" t="s">
        <v>116</v>
      </c>
      <c r="C11" s="48">
        <v>7</v>
      </c>
      <c r="D11" s="95">
        <v>150</v>
      </c>
      <c r="E11" s="49" t="s">
        <v>23</v>
      </c>
      <c r="F11" s="96" t="s">
        <v>68</v>
      </c>
    </row>
    <row r="12" spans="1:6" ht="12.75" x14ac:dyDescent="0.2">
      <c r="A12" s="94"/>
      <c r="B12" s="48" t="s">
        <v>116</v>
      </c>
      <c r="C12" s="48">
        <v>7</v>
      </c>
      <c r="D12" s="95">
        <v>150</v>
      </c>
      <c r="E12" s="49" t="s">
        <v>23</v>
      </c>
      <c r="F12" s="96" t="s">
        <v>71</v>
      </c>
    </row>
    <row r="13" spans="1:6" ht="25.5" x14ac:dyDescent="0.2">
      <c r="A13" s="94"/>
      <c r="B13" s="48" t="s">
        <v>116</v>
      </c>
      <c r="C13" s="48">
        <v>7</v>
      </c>
      <c r="D13" s="95">
        <v>200</v>
      </c>
      <c r="E13" s="49" t="s">
        <v>23</v>
      </c>
      <c r="F13" s="96" t="s">
        <v>69</v>
      </c>
    </row>
    <row r="14" spans="1:6" ht="25.5" x14ac:dyDescent="0.2">
      <c r="A14" s="94" t="s">
        <v>23</v>
      </c>
      <c r="B14" s="48" t="s">
        <v>116</v>
      </c>
      <c r="C14" s="48">
        <v>7</v>
      </c>
      <c r="D14" s="95">
        <v>5473</v>
      </c>
      <c r="E14" s="49" t="s">
        <v>23</v>
      </c>
      <c r="F14" s="96" t="s">
        <v>35</v>
      </c>
    </row>
    <row r="15" spans="1:6" ht="25.5" x14ac:dyDescent="0.2">
      <c r="A15" s="94" t="s">
        <v>23</v>
      </c>
      <c r="B15" s="48" t="s">
        <v>116</v>
      </c>
      <c r="C15" s="48">
        <v>7</v>
      </c>
      <c r="D15" s="95">
        <v>2970</v>
      </c>
      <c r="E15" s="49" t="s">
        <v>23</v>
      </c>
      <c r="F15" s="96" t="s">
        <v>35</v>
      </c>
    </row>
    <row r="16" spans="1:6" ht="25.5" x14ac:dyDescent="0.2">
      <c r="A16" s="94" t="s">
        <v>23</v>
      </c>
      <c r="B16" s="48" t="s">
        <v>116</v>
      </c>
      <c r="C16" s="48">
        <v>7</v>
      </c>
      <c r="D16" s="95">
        <v>3898</v>
      </c>
      <c r="E16" s="49" t="s">
        <v>23</v>
      </c>
      <c r="F16" s="96" t="s">
        <v>35</v>
      </c>
    </row>
    <row r="17" spans="1:10" ht="25.5" x14ac:dyDescent="0.2">
      <c r="A17" s="94"/>
      <c r="B17" s="48" t="s">
        <v>116</v>
      </c>
      <c r="C17" s="48">
        <v>7</v>
      </c>
      <c r="D17" s="95">
        <v>4075</v>
      </c>
      <c r="E17" s="49" t="s">
        <v>23</v>
      </c>
      <c r="F17" s="96" t="s">
        <v>95</v>
      </c>
    </row>
    <row r="18" spans="1:10" ht="25.5" x14ac:dyDescent="0.2">
      <c r="A18" s="94" t="s">
        <v>23</v>
      </c>
      <c r="B18" s="48" t="s">
        <v>116</v>
      </c>
      <c r="C18" s="48">
        <v>7</v>
      </c>
      <c r="D18" s="95">
        <v>3721</v>
      </c>
      <c r="E18" s="49" t="s">
        <v>23</v>
      </c>
      <c r="F18" s="96" t="s">
        <v>35</v>
      </c>
    </row>
    <row r="19" spans="1:10" ht="25.5" x14ac:dyDescent="0.2">
      <c r="A19" s="94"/>
      <c r="B19" s="48" t="s">
        <v>116</v>
      </c>
      <c r="C19" s="48">
        <v>7</v>
      </c>
      <c r="D19" s="95">
        <v>3870</v>
      </c>
      <c r="E19" s="49" t="s">
        <v>23</v>
      </c>
      <c r="F19" s="96" t="s">
        <v>35</v>
      </c>
    </row>
    <row r="20" spans="1:10" ht="25.5" x14ac:dyDescent="0.2">
      <c r="A20" s="94"/>
      <c r="B20" s="48" t="s">
        <v>116</v>
      </c>
      <c r="C20" s="48">
        <v>7</v>
      </c>
      <c r="D20" s="95">
        <v>3972</v>
      </c>
      <c r="E20" s="49" t="s">
        <v>23</v>
      </c>
      <c r="F20" s="96" t="s">
        <v>35</v>
      </c>
    </row>
    <row r="21" spans="1:10" ht="25.5" x14ac:dyDescent="0.2">
      <c r="A21" s="94"/>
      <c r="B21" s="48" t="s">
        <v>116</v>
      </c>
      <c r="C21" s="48">
        <v>7</v>
      </c>
      <c r="D21" s="95">
        <v>3398</v>
      </c>
      <c r="E21" s="49" t="s">
        <v>23</v>
      </c>
      <c r="F21" s="96" t="s">
        <v>35</v>
      </c>
    </row>
    <row r="22" spans="1:10" ht="12.75" x14ac:dyDescent="0.2">
      <c r="A22" s="94"/>
      <c r="B22" s="48" t="s">
        <v>116</v>
      </c>
      <c r="C22" s="48">
        <v>7</v>
      </c>
      <c r="D22" s="95">
        <v>150</v>
      </c>
      <c r="E22" s="49" t="s">
        <v>23</v>
      </c>
      <c r="F22" s="96" t="s">
        <v>70</v>
      </c>
    </row>
    <row r="23" spans="1:10" ht="12.75" x14ac:dyDescent="0.2">
      <c r="A23" s="94"/>
      <c r="B23" s="48" t="s">
        <v>116</v>
      </c>
      <c r="C23" s="48">
        <v>7</v>
      </c>
      <c r="D23" s="95">
        <v>150</v>
      </c>
      <c r="E23" s="49" t="s">
        <v>23</v>
      </c>
      <c r="F23" s="96" t="s">
        <v>73</v>
      </c>
    </row>
    <row r="24" spans="1:10" ht="25.5" x14ac:dyDescent="0.2">
      <c r="A24" s="94" t="s">
        <v>23</v>
      </c>
      <c r="B24" s="48" t="s">
        <v>116</v>
      </c>
      <c r="C24" s="48">
        <v>7</v>
      </c>
      <c r="D24" s="95">
        <v>5637</v>
      </c>
      <c r="E24" s="49" t="s">
        <v>23</v>
      </c>
      <c r="F24" s="96" t="s">
        <v>35</v>
      </c>
    </row>
    <row r="25" spans="1:10" ht="25.5" x14ac:dyDescent="0.2">
      <c r="A25" s="94" t="s">
        <v>23</v>
      </c>
      <c r="B25" s="48" t="s">
        <v>116</v>
      </c>
      <c r="C25" s="48">
        <v>7</v>
      </c>
      <c r="D25" s="95">
        <v>6195</v>
      </c>
      <c r="E25" s="49" t="s">
        <v>23</v>
      </c>
      <c r="F25" s="96" t="s">
        <v>35</v>
      </c>
    </row>
    <row r="26" spans="1:10" ht="25.5" x14ac:dyDescent="0.2">
      <c r="A26" s="94" t="s">
        <v>23</v>
      </c>
      <c r="B26" s="48" t="s">
        <v>116</v>
      </c>
      <c r="C26" s="48">
        <v>7</v>
      </c>
      <c r="D26" s="95">
        <v>3470</v>
      </c>
      <c r="E26" s="49" t="s">
        <v>23</v>
      </c>
      <c r="F26" s="56" t="s">
        <v>35</v>
      </c>
    </row>
    <row r="27" spans="1:10" ht="25.5" x14ac:dyDescent="0.2">
      <c r="A27" s="94"/>
      <c r="B27" s="48" t="s">
        <v>116</v>
      </c>
      <c r="C27" s="48">
        <v>7</v>
      </c>
      <c r="D27" s="95">
        <v>4216</v>
      </c>
      <c r="E27" s="49" t="s">
        <v>23</v>
      </c>
      <c r="F27" s="56" t="s">
        <v>35</v>
      </c>
    </row>
    <row r="28" spans="1:10" ht="25.5" x14ac:dyDescent="0.2">
      <c r="A28" s="94"/>
      <c r="B28" s="48" t="s">
        <v>116</v>
      </c>
      <c r="C28" s="48">
        <v>7</v>
      </c>
      <c r="D28" s="95">
        <v>4256</v>
      </c>
      <c r="E28" s="49" t="s">
        <v>23</v>
      </c>
      <c r="F28" s="56" t="s">
        <v>35</v>
      </c>
    </row>
    <row r="29" spans="1:10" ht="25.5" x14ac:dyDescent="0.2">
      <c r="A29" s="94" t="s">
        <v>23</v>
      </c>
      <c r="B29" s="48" t="s">
        <v>116</v>
      </c>
      <c r="C29" s="48">
        <v>7</v>
      </c>
      <c r="D29" s="95">
        <v>263</v>
      </c>
      <c r="E29" s="49" t="s">
        <v>23</v>
      </c>
      <c r="F29" s="56" t="s">
        <v>35</v>
      </c>
    </row>
    <row r="30" spans="1:10" ht="25.5" x14ac:dyDescent="0.2">
      <c r="A30" s="94"/>
      <c r="B30" s="48" t="s">
        <v>116</v>
      </c>
      <c r="C30" s="48">
        <v>7</v>
      </c>
      <c r="D30" s="95">
        <v>4114</v>
      </c>
      <c r="E30" s="49" t="s">
        <v>23</v>
      </c>
      <c r="F30" s="56" t="s">
        <v>35</v>
      </c>
    </row>
    <row r="31" spans="1:10" ht="25.5" x14ac:dyDescent="0.2">
      <c r="A31" s="94"/>
      <c r="B31" s="48" t="s">
        <v>116</v>
      </c>
      <c r="C31" s="48">
        <v>7</v>
      </c>
      <c r="D31" s="95">
        <v>3332</v>
      </c>
      <c r="E31" s="49" t="s">
        <v>23</v>
      </c>
      <c r="F31" s="56" t="s">
        <v>35</v>
      </c>
      <c r="H31" s="18"/>
      <c r="J31" s="18"/>
    </row>
    <row r="32" spans="1:10" ht="25.5" x14ac:dyDescent="0.2">
      <c r="A32" s="94"/>
      <c r="B32" s="48" t="s">
        <v>116</v>
      </c>
      <c r="C32" s="48">
        <v>7</v>
      </c>
      <c r="D32" s="95">
        <v>3389</v>
      </c>
      <c r="E32" s="49" t="s">
        <v>23</v>
      </c>
      <c r="F32" s="56" t="s">
        <v>35</v>
      </c>
    </row>
    <row r="33" spans="1:15" ht="25.5" x14ac:dyDescent="0.2">
      <c r="A33" s="94"/>
      <c r="B33" s="48" t="s">
        <v>116</v>
      </c>
      <c r="C33" s="48">
        <v>7</v>
      </c>
      <c r="D33" s="95">
        <v>5516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4"/>
      <c r="B34" s="48" t="s">
        <v>116</v>
      </c>
      <c r="C34" s="48">
        <v>7</v>
      </c>
      <c r="D34" s="95">
        <v>690</v>
      </c>
      <c r="E34" s="49" t="s">
        <v>23</v>
      </c>
      <c r="F34" s="56" t="s">
        <v>96</v>
      </c>
      <c r="N34" s="18"/>
      <c r="O34" s="18"/>
    </row>
    <row r="35" spans="1:15" ht="25.5" x14ac:dyDescent="0.2">
      <c r="A35" s="94"/>
      <c r="B35" s="48" t="s">
        <v>116</v>
      </c>
      <c r="C35" s="48">
        <v>7</v>
      </c>
      <c r="D35" s="95">
        <v>3806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4"/>
      <c r="B36" s="48" t="s">
        <v>116</v>
      </c>
      <c r="C36" s="48">
        <v>7</v>
      </c>
      <c r="D36" s="95">
        <v>4282</v>
      </c>
      <c r="E36" s="49" t="s">
        <v>23</v>
      </c>
      <c r="F36" s="56" t="s">
        <v>35</v>
      </c>
    </row>
    <row r="37" spans="1:15" ht="25.5" x14ac:dyDescent="0.2">
      <c r="A37" s="94"/>
      <c r="B37" s="48" t="s">
        <v>116</v>
      </c>
      <c r="C37" s="48">
        <v>7</v>
      </c>
      <c r="D37" s="95">
        <v>3443</v>
      </c>
      <c r="E37" s="49" t="s">
        <v>23</v>
      </c>
      <c r="F37" s="56" t="s">
        <v>35</v>
      </c>
    </row>
    <row r="38" spans="1:15" ht="25.5" x14ac:dyDescent="0.2">
      <c r="A38" s="94"/>
      <c r="B38" s="48" t="s">
        <v>116</v>
      </c>
      <c r="C38" s="48">
        <v>7</v>
      </c>
      <c r="D38" s="95">
        <v>3881</v>
      </c>
      <c r="E38" s="49" t="s">
        <v>23</v>
      </c>
      <c r="F38" s="56" t="s">
        <v>35</v>
      </c>
    </row>
    <row r="39" spans="1:15" ht="25.5" x14ac:dyDescent="0.2">
      <c r="A39" s="94"/>
      <c r="B39" s="48" t="s">
        <v>116</v>
      </c>
      <c r="C39" s="48">
        <v>7</v>
      </c>
      <c r="D39" s="95">
        <v>3406</v>
      </c>
      <c r="E39" s="49" t="s">
        <v>23</v>
      </c>
      <c r="F39" s="56" t="s">
        <v>35</v>
      </c>
    </row>
    <row r="40" spans="1:15" ht="12.75" x14ac:dyDescent="0.2">
      <c r="A40" s="94"/>
      <c r="B40" s="48" t="s">
        <v>116</v>
      </c>
      <c r="C40" s="48">
        <v>7</v>
      </c>
      <c r="D40" s="95">
        <v>50</v>
      </c>
      <c r="E40" s="49" t="s">
        <v>23</v>
      </c>
      <c r="F40" s="56" t="s">
        <v>117</v>
      </c>
    </row>
    <row r="41" spans="1:15" ht="25.5" x14ac:dyDescent="0.2">
      <c r="A41" s="94"/>
      <c r="B41" s="48" t="s">
        <v>116</v>
      </c>
      <c r="C41" s="48">
        <v>7</v>
      </c>
      <c r="D41" s="95">
        <v>3892</v>
      </c>
      <c r="E41" s="49" t="s">
        <v>23</v>
      </c>
      <c r="F41" s="56" t="s">
        <v>35</v>
      </c>
    </row>
    <row r="42" spans="1:15" ht="12.75" x14ac:dyDescent="0.2">
      <c r="A42" s="94"/>
      <c r="B42" s="48" t="s">
        <v>116</v>
      </c>
      <c r="C42" s="48">
        <v>7</v>
      </c>
      <c r="D42" s="95">
        <v>1739</v>
      </c>
      <c r="E42" s="49" t="s">
        <v>23</v>
      </c>
      <c r="F42" s="56" t="s">
        <v>75</v>
      </c>
    </row>
    <row r="43" spans="1:15" ht="12.75" x14ac:dyDescent="0.2">
      <c r="A43" s="94"/>
      <c r="B43" s="48" t="s">
        <v>116</v>
      </c>
      <c r="C43" s="48">
        <v>7</v>
      </c>
      <c r="D43" s="95">
        <v>50</v>
      </c>
      <c r="E43" s="49" t="s">
        <v>23</v>
      </c>
      <c r="F43" s="56" t="s">
        <v>72</v>
      </c>
    </row>
    <row r="44" spans="1:15" ht="12.75" x14ac:dyDescent="0.2">
      <c r="A44" s="94"/>
      <c r="B44" s="48" t="s">
        <v>116</v>
      </c>
      <c r="C44" s="48">
        <v>7</v>
      </c>
      <c r="D44" s="95">
        <v>50</v>
      </c>
      <c r="E44" s="49" t="s">
        <v>23</v>
      </c>
      <c r="F44" s="56" t="s">
        <v>72</v>
      </c>
    </row>
    <row r="45" spans="1:15" ht="25.5" x14ac:dyDescent="0.2">
      <c r="A45" s="94"/>
      <c r="B45" s="48" t="s">
        <v>116</v>
      </c>
      <c r="C45" s="48">
        <v>7</v>
      </c>
      <c r="D45" s="95">
        <v>4253</v>
      </c>
      <c r="E45" s="49" t="s">
        <v>23</v>
      </c>
      <c r="F45" s="56" t="s">
        <v>35</v>
      </c>
    </row>
    <row r="46" spans="1:15" ht="25.5" x14ac:dyDescent="0.2">
      <c r="A46" s="94"/>
      <c r="B46" s="48" t="s">
        <v>116</v>
      </c>
      <c r="C46" s="48">
        <v>7</v>
      </c>
      <c r="D46" s="95">
        <v>4356</v>
      </c>
      <c r="E46" s="49" t="s">
        <v>23</v>
      </c>
      <c r="F46" s="96" t="s">
        <v>35</v>
      </c>
    </row>
    <row r="47" spans="1:15" ht="25.5" x14ac:dyDescent="0.2">
      <c r="A47" s="94"/>
      <c r="B47" s="48" t="s">
        <v>116</v>
      </c>
      <c r="C47" s="48">
        <v>7</v>
      </c>
      <c r="D47" s="95">
        <v>3916</v>
      </c>
      <c r="E47" s="49" t="s">
        <v>23</v>
      </c>
      <c r="F47" s="96" t="s">
        <v>35</v>
      </c>
    </row>
    <row r="48" spans="1:15" ht="25.5" x14ac:dyDescent="0.2">
      <c r="A48" s="94"/>
      <c r="B48" s="48" t="s">
        <v>116</v>
      </c>
      <c r="C48" s="48">
        <v>7</v>
      </c>
      <c r="D48" s="95">
        <v>4321</v>
      </c>
      <c r="E48" s="49" t="s">
        <v>23</v>
      </c>
      <c r="F48" s="96" t="s">
        <v>35</v>
      </c>
    </row>
    <row r="49" spans="1:6" ht="25.5" x14ac:dyDescent="0.2">
      <c r="A49" s="94"/>
      <c r="B49" s="48" t="s">
        <v>116</v>
      </c>
      <c r="C49" s="48">
        <v>7</v>
      </c>
      <c r="D49" s="95">
        <v>3415</v>
      </c>
      <c r="E49" s="49" t="s">
        <v>23</v>
      </c>
      <c r="F49" s="96" t="s">
        <v>35</v>
      </c>
    </row>
    <row r="50" spans="1:6" ht="25.5" x14ac:dyDescent="0.2">
      <c r="A50" s="94"/>
      <c r="B50" s="48" t="s">
        <v>116</v>
      </c>
      <c r="C50" s="48">
        <v>7</v>
      </c>
      <c r="D50" s="95">
        <v>4244</v>
      </c>
      <c r="E50" s="49" t="s">
        <v>23</v>
      </c>
      <c r="F50" s="96" t="s">
        <v>35</v>
      </c>
    </row>
    <row r="51" spans="1:6" ht="25.5" x14ac:dyDescent="0.2">
      <c r="A51" s="94"/>
      <c r="B51" s="48" t="s">
        <v>116</v>
      </c>
      <c r="C51" s="48">
        <v>7</v>
      </c>
      <c r="D51" s="95">
        <v>2943</v>
      </c>
      <c r="E51" s="49" t="s">
        <v>23</v>
      </c>
      <c r="F51" s="96" t="s">
        <v>35</v>
      </c>
    </row>
    <row r="52" spans="1:6" ht="25.5" x14ac:dyDescent="0.2">
      <c r="A52" s="94"/>
      <c r="B52" s="48" t="s">
        <v>116</v>
      </c>
      <c r="C52" s="48">
        <v>7</v>
      </c>
      <c r="D52" s="95">
        <v>2993</v>
      </c>
      <c r="E52" s="49" t="s">
        <v>23</v>
      </c>
      <c r="F52" s="96" t="s">
        <v>35</v>
      </c>
    </row>
    <row r="53" spans="1:6" ht="25.5" x14ac:dyDescent="0.2">
      <c r="A53" s="94"/>
      <c r="B53" s="48" t="s">
        <v>116</v>
      </c>
      <c r="C53" s="48">
        <v>7</v>
      </c>
      <c r="D53" s="95">
        <v>4244</v>
      </c>
      <c r="E53" s="49" t="s">
        <v>23</v>
      </c>
      <c r="F53" s="96" t="s">
        <v>96</v>
      </c>
    </row>
    <row r="54" spans="1:6" ht="25.5" x14ac:dyDescent="0.2">
      <c r="A54" s="94"/>
      <c r="B54" s="48" t="s">
        <v>116</v>
      </c>
      <c r="C54" s="48">
        <v>7</v>
      </c>
      <c r="D54" s="95">
        <v>6264</v>
      </c>
      <c r="E54" s="49" t="s">
        <v>23</v>
      </c>
      <c r="F54" s="96" t="s">
        <v>35</v>
      </c>
    </row>
    <row r="55" spans="1:6" ht="25.5" x14ac:dyDescent="0.2">
      <c r="A55" s="94"/>
      <c r="B55" s="48" t="s">
        <v>116</v>
      </c>
      <c r="C55" s="48">
        <v>7</v>
      </c>
      <c r="D55" s="95">
        <v>4216</v>
      </c>
      <c r="E55" s="49" t="s">
        <v>23</v>
      </c>
      <c r="F55" s="96" t="s">
        <v>35</v>
      </c>
    </row>
    <row r="56" spans="1:6" ht="25.5" x14ac:dyDescent="0.2">
      <c r="A56" s="94"/>
      <c r="B56" s="48" t="s">
        <v>116</v>
      </c>
      <c r="C56" s="48">
        <v>7</v>
      </c>
      <c r="D56" s="95">
        <v>3931</v>
      </c>
      <c r="E56" s="49" t="s">
        <v>23</v>
      </c>
      <c r="F56" s="96" t="s">
        <v>35</v>
      </c>
    </row>
    <row r="57" spans="1:6" ht="12.75" x14ac:dyDescent="0.2">
      <c r="A57" s="94"/>
      <c r="B57" s="48" t="s">
        <v>116</v>
      </c>
      <c r="C57" s="48">
        <v>7</v>
      </c>
      <c r="D57" s="95">
        <v>1053</v>
      </c>
      <c r="E57" s="49"/>
      <c r="F57" s="96" t="s">
        <v>76</v>
      </c>
    </row>
    <row r="58" spans="1:6" ht="25.5" x14ac:dyDescent="0.2">
      <c r="A58" s="94"/>
      <c r="B58" s="48" t="s">
        <v>116</v>
      </c>
      <c r="C58" s="48">
        <v>7</v>
      </c>
      <c r="D58" s="95">
        <v>601814</v>
      </c>
      <c r="E58" s="49"/>
      <c r="F58" s="151" t="s">
        <v>35</v>
      </c>
    </row>
    <row r="59" spans="1:6" ht="25.5" x14ac:dyDescent="0.2">
      <c r="A59" s="94"/>
      <c r="B59" s="48" t="s">
        <v>116</v>
      </c>
      <c r="C59" s="48">
        <v>7</v>
      </c>
      <c r="D59" s="95">
        <v>144054</v>
      </c>
      <c r="E59" s="49"/>
      <c r="F59" s="96" t="s">
        <v>35</v>
      </c>
    </row>
    <row r="60" spans="1:6" ht="12.75" x14ac:dyDescent="0.2">
      <c r="A60" s="94"/>
      <c r="B60" s="48" t="s">
        <v>116</v>
      </c>
      <c r="C60" s="48">
        <v>7</v>
      </c>
      <c r="D60" s="95">
        <v>100429</v>
      </c>
      <c r="E60" s="49"/>
      <c r="F60" s="96" t="s">
        <v>30</v>
      </c>
    </row>
    <row r="61" spans="1:6" ht="25.5" x14ac:dyDescent="0.2">
      <c r="A61" s="94"/>
      <c r="B61" s="48" t="s">
        <v>116</v>
      </c>
      <c r="C61" s="48">
        <v>7</v>
      </c>
      <c r="D61" s="95">
        <v>545934</v>
      </c>
      <c r="E61" s="130"/>
      <c r="F61" s="96" t="s">
        <v>31</v>
      </c>
    </row>
    <row r="62" spans="1:6" ht="12.75" x14ac:dyDescent="0.2">
      <c r="A62" s="94"/>
      <c r="B62" s="48" t="s">
        <v>116</v>
      </c>
      <c r="C62" s="48">
        <v>18</v>
      </c>
      <c r="D62" s="95">
        <v>3919</v>
      </c>
      <c r="E62" s="130"/>
      <c r="F62" s="96" t="s">
        <v>118</v>
      </c>
    </row>
    <row r="63" spans="1:6" ht="12.75" x14ac:dyDescent="0.2">
      <c r="A63" s="94"/>
      <c r="B63" s="48" t="s">
        <v>116</v>
      </c>
      <c r="C63" s="48">
        <v>27</v>
      </c>
      <c r="D63" s="95">
        <v>1259</v>
      </c>
      <c r="E63" s="130"/>
      <c r="F63" s="96" t="s">
        <v>97</v>
      </c>
    </row>
    <row r="64" spans="1:6" ht="12.75" x14ac:dyDescent="0.2">
      <c r="A64" s="94"/>
      <c r="B64" s="48" t="s">
        <v>116</v>
      </c>
      <c r="C64" s="48">
        <v>17</v>
      </c>
      <c r="D64" s="95"/>
      <c r="E64" s="130"/>
      <c r="F64" s="96"/>
    </row>
    <row r="65" spans="1:8" ht="12.75" x14ac:dyDescent="0.2">
      <c r="A65" s="94"/>
      <c r="B65" s="48" t="s">
        <v>116</v>
      </c>
      <c r="C65" s="48">
        <v>28</v>
      </c>
      <c r="D65" s="154"/>
      <c r="E65" s="130"/>
      <c r="F65" s="151"/>
    </row>
    <row r="66" spans="1:8" ht="12.75" x14ac:dyDescent="0.2">
      <c r="A66" s="52" t="s">
        <v>11</v>
      </c>
      <c r="B66" s="48" t="s">
        <v>116</v>
      </c>
      <c r="C66" s="48">
        <v>7</v>
      </c>
      <c r="D66" s="97">
        <f>SUM(D9:D65)</f>
        <v>1549042</v>
      </c>
      <c r="E66" s="49" t="s">
        <v>23</v>
      </c>
      <c r="F66" s="98" t="s">
        <v>23</v>
      </c>
    </row>
    <row r="67" spans="1:8" ht="12.75" x14ac:dyDescent="0.2">
      <c r="A67" s="99" t="s">
        <v>23</v>
      </c>
      <c r="B67" s="48" t="s">
        <v>116</v>
      </c>
      <c r="C67" s="48">
        <v>7</v>
      </c>
      <c r="D67" s="48" t="s">
        <v>23</v>
      </c>
      <c r="E67" s="49">
        <f>(D66)+D8</f>
        <v>9417069</v>
      </c>
      <c r="F67" s="98" t="s">
        <v>23</v>
      </c>
      <c r="G67" s="127"/>
      <c r="H67" s="128"/>
    </row>
    <row r="68" spans="1:8" ht="12.75" x14ac:dyDescent="0.2">
      <c r="A68" s="100" t="s">
        <v>43</v>
      </c>
      <c r="B68" s="48" t="s">
        <v>116</v>
      </c>
      <c r="C68" s="48"/>
      <c r="D68" s="101">
        <v>314210</v>
      </c>
      <c r="E68" s="49" t="s">
        <v>23</v>
      </c>
      <c r="F68" s="98" t="s">
        <v>23</v>
      </c>
    </row>
    <row r="69" spans="1:8" ht="28.5" customHeight="1" x14ac:dyDescent="0.2">
      <c r="A69" s="102" t="s">
        <v>44</v>
      </c>
      <c r="B69" s="48" t="s">
        <v>116</v>
      </c>
      <c r="C69" s="48">
        <v>7</v>
      </c>
      <c r="D69" s="103">
        <v>25713</v>
      </c>
      <c r="E69" s="49" t="s">
        <v>23</v>
      </c>
      <c r="F69" s="104" t="s">
        <v>64</v>
      </c>
    </row>
    <row r="70" spans="1:8" ht="25.5" x14ac:dyDescent="0.2">
      <c r="A70" s="99" t="s">
        <v>23</v>
      </c>
      <c r="B70" s="48" t="s">
        <v>116</v>
      </c>
      <c r="C70" s="48">
        <v>7</v>
      </c>
      <c r="D70" s="103">
        <v>5467</v>
      </c>
      <c r="E70" s="49" t="s">
        <v>23</v>
      </c>
      <c r="F70" s="104" t="s">
        <v>65</v>
      </c>
    </row>
    <row r="71" spans="1:8" ht="25.5" x14ac:dyDescent="0.2">
      <c r="A71" s="99" t="s">
        <v>23</v>
      </c>
      <c r="B71" s="48" t="s">
        <v>116</v>
      </c>
      <c r="C71" s="48">
        <v>7</v>
      </c>
      <c r="D71" s="103">
        <v>180</v>
      </c>
      <c r="E71" s="49" t="s">
        <v>23</v>
      </c>
      <c r="F71" s="54" t="s">
        <v>35</v>
      </c>
    </row>
    <row r="72" spans="1:8" ht="25.5" x14ac:dyDescent="0.2">
      <c r="A72" s="99" t="s">
        <v>23</v>
      </c>
      <c r="B72" s="48" t="s">
        <v>116</v>
      </c>
      <c r="C72" s="48">
        <v>7</v>
      </c>
      <c r="D72" s="103">
        <v>148</v>
      </c>
      <c r="E72" s="49" t="s">
        <v>23</v>
      </c>
      <c r="F72" s="54" t="s">
        <v>35</v>
      </c>
    </row>
    <row r="73" spans="1:8" ht="25.5" x14ac:dyDescent="0.2">
      <c r="A73" s="99"/>
      <c r="B73" s="48" t="s">
        <v>116</v>
      </c>
      <c r="C73" s="48">
        <v>7</v>
      </c>
      <c r="D73" s="103">
        <v>151</v>
      </c>
      <c r="E73" s="49"/>
      <c r="F73" s="54" t="s">
        <v>35</v>
      </c>
    </row>
    <row r="74" spans="1:8" ht="25.5" x14ac:dyDescent="0.2">
      <c r="A74" s="99" t="s">
        <v>23</v>
      </c>
      <c r="B74" s="48" t="s">
        <v>116</v>
      </c>
      <c r="C74" s="48">
        <v>7</v>
      </c>
      <c r="D74" s="103">
        <v>193</v>
      </c>
      <c r="E74" s="49" t="s">
        <v>23</v>
      </c>
      <c r="F74" s="54" t="s">
        <v>35</v>
      </c>
    </row>
    <row r="75" spans="1:8" ht="25.5" x14ac:dyDescent="0.2">
      <c r="A75" s="99" t="s">
        <v>23</v>
      </c>
      <c r="B75" s="48" t="s">
        <v>116</v>
      </c>
      <c r="C75" s="48">
        <v>7</v>
      </c>
      <c r="D75" s="103">
        <v>148</v>
      </c>
      <c r="E75" s="49" t="s">
        <v>23</v>
      </c>
      <c r="F75" s="54" t="s">
        <v>35</v>
      </c>
    </row>
    <row r="76" spans="1:8" ht="25.5" x14ac:dyDescent="0.2">
      <c r="A76" s="99"/>
      <c r="B76" s="48" t="s">
        <v>116</v>
      </c>
      <c r="C76" s="48">
        <v>7</v>
      </c>
      <c r="D76" s="103">
        <v>186</v>
      </c>
      <c r="E76" s="49"/>
      <c r="F76" s="54" t="s">
        <v>35</v>
      </c>
    </row>
    <row r="77" spans="1:8" ht="25.5" x14ac:dyDescent="0.2">
      <c r="A77" s="99"/>
      <c r="B77" s="48" t="s">
        <v>116</v>
      </c>
      <c r="C77" s="48">
        <v>7</v>
      </c>
      <c r="D77" s="103">
        <v>130</v>
      </c>
      <c r="E77" s="49"/>
      <c r="F77" s="54" t="s">
        <v>35</v>
      </c>
    </row>
    <row r="78" spans="1:8" ht="25.5" x14ac:dyDescent="0.2">
      <c r="A78" s="99"/>
      <c r="B78" s="48" t="s">
        <v>116</v>
      </c>
      <c r="C78" s="48">
        <v>7</v>
      </c>
      <c r="D78" s="103">
        <v>190</v>
      </c>
      <c r="E78" s="49"/>
      <c r="F78" s="54" t="s">
        <v>35</v>
      </c>
    </row>
    <row r="79" spans="1:8" ht="25.5" x14ac:dyDescent="0.2">
      <c r="A79" s="99"/>
      <c r="B79" s="48" t="s">
        <v>116</v>
      </c>
      <c r="C79" s="48">
        <v>7</v>
      </c>
      <c r="D79" s="103">
        <v>172</v>
      </c>
      <c r="E79" s="49"/>
      <c r="F79" s="54" t="s">
        <v>35</v>
      </c>
    </row>
    <row r="80" spans="1:8" ht="25.5" x14ac:dyDescent="0.2">
      <c r="A80" s="99"/>
      <c r="B80" s="48" t="s">
        <v>116</v>
      </c>
      <c r="C80" s="48">
        <v>7</v>
      </c>
      <c r="D80" s="103">
        <v>172</v>
      </c>
      <c r="E80" s="49"/>
      <c r="F80" s="54" t="s">
        <v>35</v>
      </c>
    </row>
    <row r="81" spans="1:6" ht="25.5" x14ac:dyDescent="0.2">
      <c r="A81" s="99"/>
      <c r="B81" s="48" t="s">
        <v>116</v>
      </c>
      <c r="C81" s="48">
        <v>7</v>
      </c>
      <c r="D81" s="103">
        <v>183</v>
      </c>
      <c r="E81" s="49"/>
      <c r="F81" s="54" t="s">
        <v>35</v>
      </c>
    </row>
    <row r="82" spans="1:6" ht="25.5" x14ac:dyDescent="0.2">
      <c r="A82" s="99"/>
      <c r="B82" s="48" t="s">
        <v>116</v>
      </c>
      <c r="C82" s="48">
        <v>7</v>
      </c>
      <c r="D82" s="103">
        <v>202</v>
      </c>
      <c r="E82" s="49"/>
      <c r="F82" s="54" t="s">
        <v>35</v>
      </c>
    </row>
    <row r="83" spans="1:6" ht="25.5" x14ac:dyDescent="0.2">
      <c r="A83" s="99"/>
      <c r="B83" s="48" t="s">
        <v>116</v>
      </c>
      <c r="C83" s="48">
        <v>7</v>
      </c>
      <c r="D83" s="103">
        <v>192</v>
      </c>
      <c r="E83" s="49"/>
      <c r="F83" s="54" t="s">
        <v>35</v>
      </c>
    </row>
    <row r="84" spans="1:6" ht="25.5" x14ac:dyDescent="0.2">
      <c r="A84" s="99"/>
      <c r="B84" s="48" t="s">
        <v>116</v>
      </c>
      <c r="C84" s="48">
        <v>7</v>
      </c>
      <c r="D84" s="103">
        <v>202</v>
      </c>
      <c r="E84" s="49"/>
      <c r="F84" s="54" t="s">
        <v>35</v>
      </c>
    </row>
    <row r="85" spans="1:6" ht="25.5" x14ac:dyDescent="0.2">
      <c r="A85" s="99"/>
      <c r="B85" s="48" t="s">
        <v>116</v>
      </c>
      <c r="C85" s="48">
        <v>7</v>
      </c>
      <c r="D85" s="103">
        <v>141</v>
      </c>
      <c r="E85" s="49"/>
      <c r="F85" s="54" t="s">
        <v>35</v>
      </c>
    </row>
    <row r="86" spans="1:6" ht="25.5" x14ac:dyDescent="0.2">
      <c r="A86" s="99"/>
      <c r="B86" s="48" t="s">
        <v>116</v>
      </c>
      <c r="C86" s="48">
        <v>7</v>
      </c>
      <c r="D86" s="103">
        <v>196</v>
      </c>
      <c r="E86" s="49"/>
      <c r="F86" s="54" t="s">
        <v>35</v>
      </c>
    </row>
    <row r="87" spans="1:6" ht="25.5" x14ac:dyDescent="0.2">
      <c r="A87" s="99"/>
      <c r="B87" s="48" t="s">
        <v>116</v>
      </c>
      <c r="C87" s="48">
        <v>7</v>
      </c>
      <c r="D87" s="103">
        <v>181</v>
      </c>
      <c r="E87" s="49"/>
      <c r="F87" s="54" t="s">
        <v>35</v>
      </c>
    </row>
    <row r="88" spans="1:6" ht="25.5" x14ac:dyDescent="0.2">
      <c r="A88" s="99"/>
      <c r="B88" s="48" t="s">
        <v>116</v>
      </c>
      <c r="C88" s="48">
        <v>7</v>
      </c>
      <c r="D88" s="103">
        <v>187</v>
      </c>
      <c r="E88" s="49"/>
      <c r="F88" s="54" t="s">
        <v>35</v>
      </c>
    </row>
    <row r="89" spans="1:6" ht="25.5" x14ac:dyDescent="0.2">
      <c r="A89" s="99" t="s">
        <v>23</v>
      </c>
      <c r="B89" s="48" t="s">
        <v>116</v>
      </c>
      <c r="C89" s="48">
        <v>7</v>
      </c>
      <c r="D89" s="103">
        <v>137</v>
      </c>
      <c r="E89" s="49" t="s">
        <v>23</v>
      </c>
      <c r="F89" s="54" t="s">
        <v>35</v>
      </c>
    </row>
    <row r="90" spans="1:6" ht="25.5" x14ac:dyDescent="0.2">
      <c r="A90" s="99" t="s">
        <v>23</v>
      </c>
      <c r="B90" s="48" t="s">
        <v>116</v>
      </c>
      <c r="C90" s="48">
        <v>7</v>
      </c>
      <c r="D90" s="103">
        <v>193</v>
      </c>
      <c r="E90" s="49" t="s">
        <v>23</v>
      </c>
      <c r="F90" s="54" t="s">
        <v>35</v>
      </c>
    </row>
    <row r="91" spans="1:6" ht="25.5" x14ac:dyDescent="0.2">
      <c r="A91" s="99"/>
      <c r="B91" s="48" t="s">
        <v>116</v>
      </c>
      <c r="C91" s="48">
        <v>7</v>
      </c>
      <c r="D91" s="103">
        <v>180</v>
      </c>
      <c r="E91" s="49"/>
      <c r="F91" s="54" t="s">
        <v>35</v>
      </c>
    </row>
    <row r="92" spans="1:6" ht="25.5" x14ac:dyDescent="0.2">
      <c r="A92" s="99"/>
      <c r="B92" s="48" t="s">
        <v>116</v>
      </c>
      <c r="C92" s="48">
        <v>7</v>
      </c>
      <c r="D92" s="103">
        <v>170</v>
      </c>
      <c r="E92" s="49"/>
      <c r="F92" s="54" t="s">
        <v>35</v>
      </c>
    </row>
    <row r="93" spans="1:6" ht="25.5" x14ac:dyDescent="0.2">
      <c r="A93" s="99"/>
      <c r="B93" s="48" t="s">
        <v>116</v>
      </c>
      <c r="C93" s="48">
        <v>7</v>
      </c>
      <c r="D93" s="103">
        <v>169</v>
      </c>
      <c r="E93" s="49"/>
      <c r="F93" s="54" t="s">
        <v>35</v>
      </c>
    </row>
    <row r="94" spans="1:6" ht="25.5" x14ac:dyDescent="0.2">
      <c r="A94" s="99"/>
      <c r="B94" s="48" t="s">
        <v>116</v>
      </c>
      <c r="C94" s="48">
        <v>7</v>
      </c>
      <c r="D94" s="103">
        <v>183</v>
      </c>
      <c r="E94" s="49" t="s">
        <v>23</v>
      </c>
      <c r="F94" s="54" t="s">
        <v>35</v>
      </c>
    </row>
    <row r="95" spans="1:6" ht="25.5" x14ac:dyDescent="0.2">
      <c r="A95" s="99"/>
      <c r="B95" s="48" t="s">
        <v>116</v>
      </c>
      <c r="C95" s="48">
        <v>7</v>
      </c>
      <c r="D95" s="103">
        <v>183</v>
      </c>
      <c r="E95" s="49"/>
      <c r="F95" s="54" t="s">
        <v>35</v>
      </c>
    </row>
    <row r="96" spans="1:6" ht="25.5" x14ac:dyDescent="0.2">
      <c r="A96" s="99"/>
      <c r="B96" s="48" t="s">
        <v>116</v>
      </c>
      <c r="C96" s="48">
        <v>7</v>
      </c>
      <c r="D96" s="103">
        <v>136</v>
      </c>
      <c r="E96" s="49" t="s">
        <v>23</v>
      </c>
      <c r="F96" s="54" t="s">
        <v>35</v>
      </c>
    </row>
    <row r="97" spans="1:20" ht="25.5" x14ac:dyDescent="0.2">
      <c r="A97" s="99"/>
      <c r="B97" s="48" t="s">
        <v>116</v>
      </c>
      <c r="C97" s="48">
        <v>7</v>
      </c>
      <c r="D97" s="103">
        <v>202</v>
      </c>
      <c r="E97" s="49"/>
      <c r="F97" s="54" t="s">
        <v>35</v>
      </c>
    </row>
    <row r="98" spans="1:20" ht="25.5" x14ac:dyDescent="0.2">
      <c r="A98" s="99"/>
      <c r="B98" s="48" t="s">
        <v>116</v>
      </c>
      <c r="C98" s="48">
        <v>7</v>
      </c>
      <c r="D98" s="103">
        <v>202</v>
      </c>
      <c r="E98" s="49"/>
      <c r="F98" s="54" t="s">
        <v>35</v>
      </c>
    </row>
    <row r="99" spans="1:20" ht="25.5" x14ac:dyDescent="0.2">
      <c r="A99" s="99"/>
      <c r="B99" s="48" t="s">
        <v>116</v>
      </c>
      <c r="C99" s="48">
        <v>7</v>
      </c>
      <c r="D99" s="103">
        <v>183</v>
      </c>
      <c r="E99" s="49"/>
      <c r="F99" s="54" t="s">
        <v>35</v>
      </c>
    </row>
    <row r="100" spans="1:20" ht="25.5" x14ac:dyDescent="0.2">
      <c r="A100" s="99"/>
      <c r="B100" s="48" t="s">
        <v>116</v>
      </c>
      <c r="C100" s="48">
        <v>7</v>
      </c>
      <c r="D100" s="103">
        <v>202</v>
      </c>
      <c r="E100" s="49"/>
      <c r="F100" s="54" t="s">
        <v>35</v>
      </c>
    </row>
    <row r="101" spans="1:20" ht="25.5" x14ac:dyDescent="0.2">
      <c r="A101" s="99"/>
      <c r="B101" s="48" t="s">
        <v>116</v>
      </c>
      <c r="C101" s="48">
        <v>7</v>
      </c>
      <c r="D101" s="103">
        <v>202</v>
      </c>
      <c r="E101" s="49"/>
      <c r="F101" s="54" t="s">
        <v>35</v>
      </c>
    </row>
    <row r="102" spans="1:20" ht="25.5" x14ac:dyDescent="0.2">
      <c r="A102" s="99"/>
      <c r="B102" s="48" t="s">
        <v>116</v>
      </c>
      <c r="C102" s="48">
        <v>7</v>
      </c>
      <c r="D102" s="103">
        <v>160</v>
      </c>
      <c r="E102" s="49"/>
      <c r="F102" s="54" t="s">
        <v>35</v>
      </c>
    </row>
    <row r="103" spans="1:20" ht="25.5" x14ac:dyDescent="0.2">
      <c r="A103" s="99"/>
      <c r="B103" s="48" t="s">
        <v>116</v>
      </c>
      <c r="C103" s="48">
        <v>7</v>
      </c>
      <c r="D103" s="103">
        <v>161</v>
      </c>
      <c r="E103" s="49"/>
      <c r="F103" s="54" t="s">
        <v>35</v>
      </c>
    </row>
    <row r="104" spans="1:20" ht="12.75" x14ac:dyDescent="0.2">
      <c r="A104" s="99" t="s">
        <v>23</v>
      </c>
      <c r="B104" s="48" t="s">
        <v>116</v>
      </c>
      <c r="C104" s="48">
        <v>7</v>
      </c>
      <c r="D104" s="103">
        <v>4357</v>
      </c>
      <c r="E104" s="49" t="s">
        <v>23</v>
      </c>
      <c r="F104" s="54" t="s">
        <v>30</v>
      </c>
      <c r="N104" s="18"/>
      <c r="O104" s="18"/>
      <c r="P104" s="18"/>
      <c r="Q104" s="18"/>
      <c r="R104" s="18"/>
      <c r="S104" s="18"/>
      <c r="T104" s="18"/>
    </row>
    <row r="105" spans="1:20" ht="25.5" x14ac:dyDescent="0.2">
      <c r="A105" s="99" t="s">
        <v>23</v>
      </c>
      <c r="B105" s="48" t="s">
        <v>116</v>
      </c>
      <c r="C105" s="48">
        <v>7</v>
      </c>
      <c r="D105" s="103">
        <v>22491</v>
      </c>
      <c r="E105" s="49" t="s">
        <v>23</v>
      </c>
      <c r="F105" s="54" t="s">
        <v>31</v>
      </c>
      <c r="N105" s="18"/>
      <c r="O105" s="18"/>
      <c r="P105" s="18"/>
      <c r="Q105" s="18"/>
      <c r="R105" s="18"/>
      <c r="S105" s="18"/>
      <c r="T105" s="18"/>
    </row>
    <row r="106" spans="1:20" ht="25.5" x14ac:dyDescent="0.2">
      <c r="A106" s="99"/>
      <c r="B106" s="48" t="s">
        <v>116</v>
      </c>
      <c r="C106" s="48">
        <v>7</v>
      </c>
      <c r="D106" s="103">
        <v>181</v>
      </c>
      <c r="E106" s="49"/>
      <c r="F106" s="54" t="s">
        <v>35</v>
      </c>
      <c r="N106" s="18"/>
      <c r="O106" s="18"/>
      <c r="P106" s="18"/>
      <c r="Q106" s="18"/>
      <c r="R106" s="18"/>
      <c r="S106" s="18"/>
      <c r="T106" s="18"/>
    </row>
    <row r="107" spans="1:20" ht="12.75" x14ac:dyDescent="0.2">
      <c r="A107" s="99"/>
      <c r="B107" s="48" t="s">
        <v>116</v>
      </c>
      <c r="C107" s="48">
        <v>7</v>
      </c>
      <c r="D107" s="103"/>
      <c r="E107" s="49"/>
      <c r="F107" s="54"/>
      <c r="N107" s="18"/>
      <c r="O107" s="18"/>
      <c r="P107" s="18"/>
      <c r="Q107" s="18"/>
      <c r="R107" s="18"/>
      <c r="S107" s="18"/>
      <c r="T107" s="18"/>
    </row>
    <row r="108" spans="1:20" ht="12.75" x14ac:dyDescent="0.2">
      <c r="A108" s="99"/>
      <c r="B108" s="48" t="s">
        <v>116</v>
      </c>
      <c r="C108" s="48">
        <v>7</v>
      </c>
      <c r="D108" s="103"/>
      <c r="E108" s="49"/>
      <c r="F108" s="54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9"/>
      <c r="B109" s="48" t="s">
        <v>116</v>
      </c>
      <c r="C109" s="48">
        <v>7</v>
      </c>
      <c r="D109" s="103"/>
      <c r="E109" s="49"/>
      <c r="F109" s="54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9"/>
      <c r="B110" s="48" t="s">
        <v>116</v>
      </c>
      <c r="C110" s="48">
        <v>7</v>
      </c>
      <c r="D110" s="103"/>
      <c r="E110" s="49"/>
      <c r="F110" s="54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9"/>
      <c r="B111" s="48" t="s">
        <v>116</v>
      </c>
      <c r="C111" s="48">
        <v>7</v>
      </c>
      <c r="D111" s="103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9"/>
      <c r="B112" s="48" t="s">
        <v>116</v>
      </c>
      <c r="C112" s="48">
        <v>7</v>
      </c>
      <c r="D112" s="103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14" ht="12.75" x14ac:dyDescent="0.2">
      <c r="A113" s="102" t="s">
        <v>45</v>
      </c>
      <c r="B113" s="48" t="s">
        <v>116</v>
      </c>
      <c r="C113" s="48" t="s">
        <v>23</v>
      </c>
      <c r="D113" s="105">
        <f>SUM(D69:D112)</f>
        <v>64026</v>
      </c>
      <c r="E113" s="49" t="s">
        <v>23</v>
      </c>
      <c r="F113" s="98" t="s">
        <v>23</v>
      </c>
      <c r="N113" s="18"/>
    </row>
    <row r="114" spans="1:14" ht="12.75" x14ac:dyDescent="0.2">
      <c r="A114" s="99" t="s">
        <v>23</v>
      </c>
      <c r="B114" s="48" t="s">
        <v>116</v>
      </c>
      <c r="C114" s="48" t="s">
        <v>23</v>
      </c>
      <c r="D114" s="48" t="s">
        <v>23</v>
      </c>
      <c r="E114" s="49">
        <f>SUM(D68+D113)</f>
        <v>378236</v>
      </c>
      <c r="F114" s="106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ht="12.75" x14ac:dyDescent="0.2">
      <c r="A115" s="107" t="s">
        <v>24</v>
      </c>
      <c r="B115" s="48" t="s">
        <v>116</v>
      </c>
      <c r="C115" s="108" t="s">
        <v>23</v>
      </c>
      <c r="D115" s="97">
        <v>1196900</v>
      </c>
      <c r="E115" s="49" t="s">
        <v>23</v>
      </c>
      <c r="F115" s="106" t="s">
        <v>23</v>
      </c>
    </row>
    <row r="116" spans="1:14" ht="25.5" x14ac:dyDescent="0.2">
      <c r="A116" s="109" t="s">
        <v>25</v>
      </c>
      <c r="B116" s="48" t="s">
        <v>116</v>
      </c>
      <c r="C116" s="48">
        <v>7</v>
      </c>
      <c r="D116" s="95">
        <v>23041</v>
      </c>
      <c r="E116" s="49" t="s">
        <v>23</v>
      </c>
      <c r="F116" s="110" t="s">
        <v>119</v>
      </c>
    </row>
    <row r="117" spans="1:14" ht="12.75" x14ac:dyDescent="0.2">
      <c r="A117" s="111"/>
      <c r="B117" s="48" t="s">
        <v>116</v>
      </c>
      <c r="C117" s="48">
        <v>7</v>
      </c>
      <c r="D117" s="95">
        <v>16699</v>
      </c>
      <c r="E117" s="49"/>
      <c r="F117" s="110" t="s">
        <v>30</v>
      </c>
    </row>
    <row r="118" spans="1:14" ht="25.5" x14ac:dyDescent="0.2">
      <c r="A118" s="109" t="s">
        <v>23</v>
      </c>
      <c r="B118" s="48" t="s">
        <v>116</v>
      </c>
      <c r="C118" s="48">
        <v>7</v>
      </c>
      <c r="D118" s="95">
        <v>921</v>
      </c>
      <c r="E118" s="49" t="s">
        <v>23</v>
      </c>
      <c r="F118" s="110" t="s">
        <v>35</v>
      </c>
    </row>
    <row r="119" spans="1:14" ht="25.5" x14ac:dyDescent="0.2">
      <c r="A119" s="109"/>
      <c r="B119" s="48" t="s">
        <v>116</v>
      </c>
      <c r="C119" s="48">
        <v>7</v>
      </c>
      <c r="D119" s="95">
        <v>277</v>
      </c>
      <c r="E119" s="49" t="s">
        <v>23</v>
      </c>
      <c r="F119" s="110" t="s">
        <v>46</v>
      </c>
    </row>
    <row r="120" spans="1:14" ht="25.5" x14ac:dyDescent="0.2">
      <c r="A120" s="109"/>
      <c r="B120" s="48" t="s">
        <v>116</v>
      </c>
      <c r="C120" s="48">
        <v>7</v>
      </c>
      <c r="D120" s="95">
        <v>525</v>
      </c>
      <c r="E120" s="49" t="s">
        <v>23</v>
      </c>
      <c r="F120" s="110" t="s">
        <v>46</v>
      </c>
    </row>
    <row r="121" spans="1:14" ht="25.5" x14ac:dyDescent="0.2">
      <c r="A121" s="109"/>
      <c r="B121" s="48" t="s">
        <v>116</v>
      </c>
      <c r="C121" s="48">
        <v>7</v>
      </c>
      <c r="D121" s="95">
        <v>696</v>
      </c>
      <c r="E121" s="49" t="s">
        <v>23</v>
      </c>
      <c r="F121" s="110" t="s">
        <v>35</v>
      </c>
    </row>
    <row r="122" spans="1:14" ht="25.5" x14ac:dyDescent="0.2">
      <c r="A122" s="109" t="s">
        <v>23</v>
      </c>
      <c r="B122" s="48" t="s">
        <v>116</v>
      </c>
      <c r="C122" s="48">
        <v>7</v>
      </c>
      <c r="D122" s="95">
        <v>517</v>
      </c>
      <c r="E122" s="49" t="s">
        <v>23</v>
      </c>
      <c r="F122" s="110" t="s">
        <v>46</v>
      </c>
    </row>
    <row r="123" spans="1:14" ht="25.5" x14ac:dyDescent="0.2">
      <c r="A123" s="109" t="s">
        <v>23</v>
      </c>
      <c r="B123" s="48" t="s">
        <v>116</v>
      </c>
      <c r="C123" s="48">
        <v>7</v>
      </c>
      <c r="D123" s="95">
        <v>676</v>
      </c>
      <c r="E123" s="49" t="s">
        <v>23</v>
      </c>
      <c r="F123" s="110" t="s">
        <v>46</v>
      </c>
    </row>
    <row r="124" spans="1:14" ht="25.5" x14ac:dyDescent="0.2">
      <c r="A124" s="109" t="s">
        <v>23</v>
      </c>
      <c r="B124" s="48" t="s">
        <v>116</v>
      </c>
      <c r="C124" s="48">
        <v>7</v>
      </c>
      <c r="D124" s="95">
        <v>743</v>
      </c>
      <c r="E124" s="49" t="s">
        <v>23</v>
      </c>
      <c r="F124" s="110" t="s">
        <v>35</v>
      </c>
    </row>
    <row r="125" spans="1:14" ht="25.5" x14ac:dyDescent="0.2">
      <c r="A125" s="112" t="s">
        <v>23</v>
      </c>
      <c r="B125" s="48" t="s">
        <v>116</v>
      </c>
      <c r="C125" s="48">
        <v>7</v>
      </c>
      <c r="D125" s="113">
        <v>281</v>
      </c>
      <c r="E125" s="114" t="s">
        <v>23</v>
      </c>
      <c r="F125" s="115" t="s">
        <v>35</v>
      </c>
    </row>
    <row r="126" spans="1:14" ht="25.5" x14ac:dyDescent="0.2">
      <c r="A126" s="112"/>
      <c r="B126" s="48" t="s">
        <v>116</v>
      </c>
      <c r="C126" s="48">
        <v>7</v>
      </c>
      <c r="D126" s="113">
        <v>796</v>
      </c>
      <c r="E126" s="114" t="s">
        <v>23</v>
      </c>
      <c r="F126" s="115" t="s">
        <v>46</v>
      </c>
    </row>
    <row r="127" spans="1:14" ht="25.5" x14ac:dyDescent="0.2">
      <c r="A127" s="112"/>
      <c r="B127" s="48" t="s">
        <v>116</v>
      </c>
      <c r="C127" s="48">
        <v>7</v>
      </c>
      <c r="D127" s="113">
        <v>983</v>
      </c>
      <c r="E127" s="114" t="s">
        <v>23</v>
      </c>
      <c r="F127" s="115" t="s">
        <v>35</v>
      </c>
    </row>
    <row r="128" spans="1:14" ht="25.5" x14ac:dyDescent="0.2">
      <c r="A128" s="109" t="s">
        <v>23</v>
      </c>
      <c r="B128" s="48" t="s">
        <v>116</v>
      </c>
      <c r="C128" s="48">
        <v>7</v>
      </c>
      <c r="D128" s="116">
        <v>553</v>
      </c>
      <c r="E128" s="49" t="s">
        <v>23</v>
      </c>
      <c r="F128" s="56" t="s">
        <v>35</v>
      </c>
    </row>
    <row r="129" spans="1:6" ht="25.5" x14ac:dyDescent="0.2">
      <c r="A129" s="109"/>
      <c r="B129" s="48" t="s">
        <v>116</v>
      </c>
      <c r="C129" s="48">
        <v>7</v>
      </c>
      <c r="D129" s="116">
        <v>764</v>
      </c>
      <c r="E129" s="49"/>
      <c r="F129" s="56" t="s">
        <v>35</v>
      </c>
    </row>
    <row r="130" spans="1:6" ht="25.5" x14ac:dyDescent="0.2">
      <c r="A130" s="109" t="s">
        <v>23</v>
      </c>
      <c r="B130" s="48" t="s">
        <v>116</v>
      </c>
      <c r="C130" s="48">
        <v>7</v>
      </c>
      <c r="D130" s="116">
        <v>767</v>
      </c>
      <c r="E130" s="49" t="s">
        <v>23</v>
      </c>
      <c r="F130" s="96" t="s">
        <v>35</v>
      </c>
    </row>
    <row r="131" spans="1:6" ht="25.5" x14ac:dyDescent="0.2">
      <c r="A131" s="109"/>
      <c r="B131" s="48" t="s">
        <v>116</v>
      </c>
      <c r="C131" s="48">
        <v>7</v>
      </c>
      <c r="D131" s="116">
        <v>746</v>
      </c>
      <c r="E131" s="49"/>
      <c r="F131" s="96" t="s">
        <v>35</v>
      </c>
    </row>
    <row r="132" spans="1:6" ht="25.5" x14ac:dyDescent="0.2">
      <c r="A132" s="109"/>
      <c r="B132" s="48" t="s">
        <v>116</v>
      </c>
      <c r="C132" s="48">
        <v>7</v>
      </c>
      <c r="D132" s="116">
        <v>594</v>
      </c>
      <c r="E132" s="49"/>
      <c r="F132" s="96" t="s">
        <v>46</v>
      </c>
    </row>
    <row r="133" spans="1:6" ht="25.5" x14ac:dyDescent="0.2">
      <c r="A133" s="109"/>
      <c r="B133" s="48" t="s">
        <v>116</v>
      </c>
      <c r="C133" s="48">
        <v>7</v>
      </c>
      <c r="D133" s="116">
        <v>642</v>
      </c>
      <c r="E133" s="49"/>
      <c r="F133" s="96" t="s">
        <v>35</v>
      </c>
    </row>
    <row r="134" spans="1:6" ht="25.5" x14ac:dyDescent="0.2">
      <c r="A134" s="109"/>
      <c r="B134" s="48" t="s">
        <v>116</v>
      </c>
      <c r="C134" s="48">
        <v>7</v>
      </c>
      <c r="D134" s="116">
        <v>928</v>
      </c>
      <c r="E134" s="49"/>
      <c r="F134" s="96" t="s">
        <v>35</v>
      </c>
    </row>
    <row r="135" spans="1:6" ht="25.5" x14ac:dyDescent="0.2">
      <c r="A135" s="109"/>
      <c r="B135" s="48" t="s">
        <v>116</v>
      </c>
      <c r="C135" s="48">
        <v>7</v>
      </c>
      <c r="D135" s="116">
        <v>677</v>
      </c>
      <c r="E135" s="49"/>
      <c r="F135" s="96" t="s">
        <v>35</v>
      </c>
    </row>
    <row r="136" spans="1:6" ht="25.5" x14ac:dyDescent="0.2">
      <c r="A136" s="109"/>
      <c r="B136" s="48" t="s">
        <v>116</v>
      </c>
      <c r="C136" s="48">
        <v>7</v>
      </c>
      <c r="D136" s="116">
        <v>705</v>
      </c>
      <c r="E136" s="49"/>
      <c r="F136" s="96" t="s">
        <v>46</v>
      </c>
    </row>
    <row r="137" spans="1:6" ht="25.5" x14ac:dyDescent="0.2">
      <c r="A137" s="109"/>
      <c r="B137" s="48" t="s">
        <v>116</v>
      </c>
      <c r="C137" s="48">
        <v>7</v>
      </c>
      <c r="D137" s="116">
        <v>581</v>
      </c>
      <c r="E137" s="49"/>
      <c r="F137" s="96" t="s">
        <v>35</v>
      </c>
    </row>
    <row r="138" spans="1:6" ht="25.5" x14ac:dyDescent="0.2">
      <c r="A138" s="109"/>
      <c r="B138" s="48" t="s">
        <v>116</v>
      </c>
      <c r="C138" s="48">
        <v>7</v>
      </c>
      <c r="D138" s="116">
        <v>661</v>
      </c>
      <c r="E138" s="49"/>
      <c r="F138" s="96" t="s">
        <v>35</v>
      </c>
    </row>
    <row r="139" spans="1:6" ht="25.5" x14ac:dyDescent="0.2">
      <c r="A139" s="109"/>
      <c r="B139" s="48" t="s">
        <v>116</v>
      </c>
      <c r="C139" s="48">
        <v>7</v>
      </c>
      <c r="D139" s="116">
        <v>575</v>
      </c>
      <c r="E139" s="49"/>
      <c r="F139" s="96" t="s">
        <v>35</v>
      </c>
    </row>
    <row r="140" spans="1:6" ht="25.5" x14ac:dyDescent="0.2">
      <c r="A140" s="109"/>
      <c r="B140" s="48" t="s">
        <v>116</v>
      </c>
      <c r="C140" s="48">
        <v>7</v>
      </c>
      <c r="D140" s="116">
        <v>654</v>
      </c>
      <c r="E140" s="49"/>
      <c r="F140" s="96" t="s">
        <v>35</v>
      </c>
    </row>
    <row r="141" spans="1:6" ht="25.5" x14ac:dyDescent="0.2">
      <c r="A141" s="109"/>
      <c r="B141" s="48" t="s">
        <v>116</v>
      </c>
      <c r="C141" s="48">
        <v>7</v>
      </c>
      <c r="D141" s="116">
        <v>761</v>
      </c>
      <c r="E141" s="49"/>
      <c r="F141" s="96" t="s">
        <v>35</v>
      </c>
    </row>
    <row r="142" spans="1:6" ht="25.5" x14ac:dyDescent="0.2">
      <c r="A142" s="109"/>
      <c r="B142" s="48" t="s">
        <v>116</v>
      </c>
      <c r="C142" s="48">
        <v>7</v>
      </c>
      <c r="D142" s="116">
        <v>427</v>
      </c>
      <c r="E142" s="49"/>
      <c r="F142" s="96" t="s">
        <v>35</v>
      </c>
    </row>
    <row r="143" spans="1:6" ht="25.5" x14ac:dyDescent="0.2">
      <c r="A143" s="109"/>
      <c r="B143" s="48" t="s">
        <v>116</v>
      </c>
      <c r="C143" s="48">
        <v>7</v>
      </c>
      <c r="D143" s="116">
        <v>626</v>
      </c>
      <c r="E143" s="49"/>
      <c r="F143" s="96" t="s">
        <v>46</v>
      </c>
    </row>
    <row r="144" spans="1:6" ht="25.5" x14ac:dyDescent="0.2">
      <c r="A144" s="109"/>
      <c r="B144" s="48" t="s">
        <v>116</v>
      </c>
      <c r="C144" s="48">
        <v>7</v>
      </c>
      <c r="D144" s="116">
        <v>691</v>
      </c>
      <c r="E144" s="49"/>
      <c r="F144" s="96" t="s">
        <v>35</v>
      </c>
    </row>
    <row r="145" spans="1:6" ht="25.5" x14ac:dyDescent="0.2">
      <c r="A145" s="109"/>
      <c r="B145" s="48" t="s">
        <v>116</v>
      </c>
      <c r="C145" s="48">
        <v>7</v>
      </c>
      <c r="D145" s="116">
        <v>590</v>
      </c>
      <c r="E145" s="49"/>
      <c r="F145" s="96" t="s">
        <v>35</v>
      </c>
    </row>
    <row r="146" spans="1:6" ht="25.5" x14ac:dyDescent="0.2">
      <c r="A146" s="109"/>
      <c r="B146" s="48" t="s">
        <v>116</v>
      </c>
      <c r="C146" s="48">
        <v>7</v>
      </c>
      <c r="D146" s="116">
        <v>769</v>
      </c>
      <c r="E146" s="49"/>
      <c r="F146" s="96" t="s">
        <v>35</v>
      </c>
    </row>
    <row r="147" spans="1:6" ht="25.5" x14ac:dyDescent="0.2">
      <c r="A147" s="109"/>
      <c r="B147" s="48" t="s">
        <v>116</v>
      </c>
      <c r="C147" s="48">
        <v>7</v>
      </c>
      <c r="D147" s="116">
        <v>299</v>
      </c>
      <c r="E147" s="49"/>
      <c r="F147" s="96" t="s">
        <v>35</v>
      </c>
    </row>
    <row r="148" spans="1:6" ht="25.5" x14ac:dyDescent="0.2">
      <c r="A148" s="109"/>
      <c r="B148" s="48" t="s">
        <v>116</v>
      </c>
      <c r="C148" s="48">
        <v>7</v>
      </c>
      <c r="D148" s="116">
        <v>270</v>
      </c>
      <c r="E148" s="49"/>
      <c r="F148" s="96" t="s">
        <v>35</v>
      </c>
    </row>
    <row r="149" spans="1:6" ht="25.5" x14ac:dyDescent="0.2">
      <c r="A149" s="109"/>
      <c r="B149" s="48" t="s">
        <v>116</v>
      </c>
      <c r="C149" s="48">
        <v>7</v>
      </c>
      <c r="D149" s="116">
        <v>769</v>
      </c>
      <c r="E149" s="49"/>
      <c r="F149" s="96" t="s">
        <v>35</v>
      </c>
    </row>
    <row r="150" spans="1:6" ht="25.5" x14ac:dyDescent="0.2">
      <c r="A150" s="109"/>
      <c r="B150" s="48" t="s">
        <v>116</v>
      </c>
      <c r="C150" s="48">
        <v>7</v>
      </c>
      <c r="D150" s="116">
        <v>930</v>
      </c>
      <c r="E150" s="49"/>
      <c r="F150" s="96" t="s">
        <v>35</v>
      </c>
    </row>
    <row r="151" spans="1:6" ht="25.5" x14ac:dyDescent="0.2">
      <c r="A151" s="109"/>
      <c r="B151" s="48" t="s">
        <v>116</v>
      </c>
      <c r="C151" s="48">
        <v>7</v>
      </c>
      <c r="D151" s="116">
        <v>764</v>
      </c>
      <c r="E151" s="49"/>
      <c r="F151" s="96" t="s">
        <v>35</v>
      </c>
    </row>
    <row r="152" spans="1:6" ht="25.5" x14ac:dyDescent="0.2">
      <c r="A152" s="109"/>
      <c r="B152" s="48" t="s">
        <v>116</v>
      </c>
      <c r="C152" s="48">
        <v>7</v>
      </c>
      <c r="D152" s="116">
        <v>586</v>
      </c>
      <c r="E152" s="49"/>
      <c r="F152" s="96" t="s">
        <v>35</v>
      </c>
    </row>
    <row r="153" spans="1:6" ht="25.5" x14ac:dyDescent="0.2">
      <c r="A153" s="109"/>
      <c r="B153" s="48" t="s">
        <v>116</v>
      </c>
      <c r="C153" s="48">
        <v>7</v>
      </c>
      <c r="D153" s="116">
        <v>96417</v>
      </c>
      <c r="E153" s="49"/>
      <c r="F153" s="96" t="s">
        <v>120</v>
      </c>
    </row>
    <row r="154" spans="1:6" ht="25.5" x14ac:dyDescent="0.2">
      <c r="A154" s="109"/>
      <c r="B154" s="48" t="s">
        <v>116</v>
      </c>
      <c r="C154" s="48">
        <v>7</v>
      </c>
      <c r="D154" s="116">
        <v>85588</v>
      </c>
      <c r="E154" s="49"/>
      <c r="F154" s="96" t="s">
        <v>35</v>
      </c>
    </row>
    <row r="155" spans="1:6" ht="12.75" x14ac:dyDescent="0.2">
      <c r="A155" s="109"/>
      <c r="B155" s="48" t="s">
        <v>116</v>
      </c>
      <c r="C155" s="48">
        <v>7</v>
      </c>
      <c r="D155" s="116"/>
      <c r="E155" s="49"/>
      <c r="F155" s="96"/>
    </row>
    <row r="156" spans="1:6" ht="12.75" x14ac:dyDescent="0.2">
      <c r="A156" s="109"/>
      <c r="B156" s="48" t="s">
        <v>116</v>
      </c>
      <c r="C156" s="48">
        <v>7</v>
      </c>
      <c r="D156" s="116"/>
      <c r="E156" s="49"/>
      <c r="F156" s="96"/>
    </row>
    <row r="157" spans="1:6" ht="12.75" x14ac:dyDescent="0.2">
      <c r="A157" s="109"/>
      <c r="B157" s="48" t="s">
        <v>116</v>
      </c>
      <c r="C157" s="48">
        <v>7</v>
      </c>
      <c r="D157" s="116"/>
      <c r="E157" s="49"/>
      <c r="F157" s="96"/>
    </row>
    <row r="158" spans="1:6" ht="12.75" x14ac:dyDescent="0.2">
      <c r="A158" s="109"/>
      <c r="B158" s="48" t="s">
        <v>116</v>
      </c>
      <c r="C158" s="48">
        <v>7</v>
      </c>
      <c r="D158" s="116"/>
      <c r="E158" s="49"/>
      <c r="F158" s="96"/>
    </row>
    <row r="159" spans="1:6" ht="12.75" x14ac:dyDescent="0.2">
      <c r="A159" s="52" t="s">
        <v>26</v>
      </c>
      <c r="B159" s="48" t="s">
        <v>116</v>
      </c>
      <c r="C159" s="48">
        <v>7</v>
      </c>
      <c r="D159" s="117">
        <f>SUM(D116:D158)</f>
        <v>244489</v>
      </c>
      <c r="E159" s="49" t="s">
        <v>23</v>
      </c>
      <c r="F159" s="118" t="s">
        <v>23</v>
      </c>
    </row>
    <row r="160" spans="1:6" ht="12.75" x14ac:dyDescent="0.2">
      <c r="A160" s="107"/>
      <c r="B160" s="48" t="s">
        <v>116</v>
      </c>
      <c r="C160" s="48" t="s">
        <v>23</v>
      </c>
      <c r="D160" s="48" t="s">
        <v>23</v>
      </c>
      <c r="E160" s="49">
        <f>SUM(D159)+D115</f>
        <v>1441389</v>
      </c>
      <c r="F160" s="118" t="s">
        <v>23</v>
      </c>
    </row>
    <row r="161" spans="1:8" ht="12.75" x14ac:dyDescent="0.2">
      <c r="A161" s="119" t="s">
        <v>12</v>
      </c>
      <c r="B161" s="48" t="s">
        <v>116</v>
      </c>
      <c r="C161" s="48" t="s">
        <v>23</v>
      </c>
      <c r="D161" s="120">
        <v>50771</v>
      </c>
      <c r="E161" s="49" t="s">
        <v>23</v>
      </c>
      <c r="F161" s="106" t="s">
        <v>23</v>
      </c>
      <c r="G161" s="18"/>
      <c r="H161" s="18"/>
    </row>
    <row r="162" spans="1:8" ht="25.5" x14ac:dyDescent="0.2">
      <c r="A162" s="109" t="s">
        <v>13</v>
      </c>
      <c r="B162" s="48" t="s">
        <v>116</v>
      </c>
      <c r="C162" s="48">
        <v>7</v>
      </c>
      <c r="D162" s="121">
        <v>3377</v>
      </c>
      <c r="E162" s="49"/>
      <c r="F162" s="56" t="s">
        <v>59</v>
      </c>
      <c r="G162" s="18"/>
      <c r="H162" s="18"/>
    </row>
    <row r="163" spans="1:8" ht="25.5" x14ac:dyDescent="0.2">
      <c r="A163" s="109" t="s">
        <v>23</v>
      </c>
      <c r="B163" s="48" t="s">
        <v>116</v>
      </c>
      <c r="C163" s="48">
        <v>7</v>
      </c>
      <c r="D163" s="95">
        <v>1126</v>
      </c>
      <c r="E163" s="49"/>
      <c r="F163" s="56" t="s">
        <v>59</v>
      </c>
    </row>
    <row r="164" spans="1:8" ht="25.5" x14ac:dyDescent="0.2">
      <c r="A164" s="109" t="s">
        <v>23</v>
      </c>
      <c r="B164" s="48" t="s">
        <v>116</v>
      </c>
      <c r="C164" s="48">
        <v>7</v>
      </c>
      <c r="D164" s="95">
        <v>482</v>
      </c>
      <c r="E164" s="49"/>
      <c r="F164" s="56" t="s">
        <v>59</v>
      </c>
    </row>
    <row r="165" spans="1:8" ht="25.5" x14ac:dyDescent="0.2">
      <c r="A165" s="109"/>
      <c r="B165" s="48" t="s">
        <v>116</v>
      </c>
      <c r="C165" s="48">
        <v>7</v>
      </c>
      <c r="D165" s="95">
        <v>819</v>
      </c>
      <c r="E165" s="49"/>
      <c r="F165" s="56" t="s">
        <v>59</v>
      </c>
    </row>
    <row r="166" spans="1:8" ht="25.5" x14ac:dyDescent="0.2">
      <c r="A166" s="109"/>
      <c r="B166" s="48" t="s">
        <v>116</v>
      </c>
      <c r="C166" s="48">
        <v>7</v>
      </c>
      <c r="D166" s="95">
        <v>416</v>
      </c>
      <c r="E166" s="49"/>
      <c r="F166" s="56" t="s">
        <v>35</v>
      </c>
    </row>
    <row r="167" spans="1:8" ht="12.75" x14ac:dyDescent="0.2">
      <c r="A167" s="109"/>
      <c r="B167" s="48" t="s">
        <v>116</v>
      </c>
      <c r="C167" s="48">
        <v>7</v>
      </c>
      <c r="D167" s="95">
        <v>477</v>
      </c>
      <c r="E167" s="49"/>
      <c r="F167" s="56" t="s">
        <v>30</v>
      </c>
    </row>
    <row r="168" spans="1:8" ht="25.5" x14ac:dyDescent="0.2">
      <c r="A168" s="109" t="s">
        <v>23</v>
      </c>
      <c r="B168" s="48" t="s">
        <v>116</v>
      </c>
      <c r="C168" s="48">
        <v>7</v>
      </c>
      <c r="D168" s="95">
        <v>3609</v>
      </c>
      <c r="E168" s="49"/>
      <c r="F168" s="96" t="s">
        <v>31</v>
      </c>
    </row>
    <row r="169" spans="1:8" ht="12.75" x14ac:dyDescent="0.2">
      <c r="A169" s="52" t="s">
        <v>14</v>
      </c>
      <c r="B169" s="48" t="s">
        <v>116</v>
      </c>
      <c r="C169" s="48" t="s">
        <v>23</v>
      </c>
      <c r="D169" s="117">
        <f>SUM(D162:D168)</f>
        <v>10306</v>
      </c>
      <c r="E169" s="92" t="s">
        <v>23</v>
      </c>
      <c r="F169" s="122" t="s">
        <v>23</v>
      </c>
    </row>
    <row r="170" spans="1:8" ht="12.75" x14ac:dyDescent="0.2">
      <c r="A170" s="47" t="s">
        <v>23</v>
      </c>
      <c r="B170" s="48" t="s">
        <v>116</v>
      </c>
      <c r="C170" s="48" t="s">
        <v>23</v>
      </c>
      <c r="D170" s="48" t="s">
        <v>23</v>
      </c>
      <c r="E170" s="50">
        <f>SUM(D169)+D161</f>
        <v>61077</v>
      </c>
      <c r="F170" s="122" t="s">
        <v>23</v>
      </c>
    </row>
    <row r="171" spans="1:8" ht="12.75" x14ac:dyDescent="0.2">
      <c r="A171" s="63" t="s">
        <v>39</v>
      </c>
      <c r="B171" s="48" t="s">
        <v>116</v>
      </c>
      <c r="C171" s="48" t="s">
        <v>23</v>
      </c>
      <c r="D171" s="105">
        <v>117660</v>
      </c>
      <c r="E171" s="50" t="s">
        <v>23</v>
      </c>
      <c r="F171" s="122" t="s">
        <v>23</v>
      </c>
    </row>
    <row r="172" spans="1:8" ht="17.25" customHeight="1" x14ac:dyDescent="0.2">
      <c r="A172" s="123" t="s">
        <v>40</v>
      </c>
      <c r="B172" s="48" t="s">
        <v>116</v>
      </c>
      <c r="C172" s="48">
        <v>7</v>
      </c>
      <c r="D172" s="103">
        <v>8463</v>
      </c>
      <c r="E172" s="50" t="s">
        <v>23</v>
      </c>
      <c r="F172" s="51" t="s">
        <v>59</v>
      </c>
    </row>
    <row r="173" spans="1:8" ht="12.75" x14ac:dyDescent="0.2">
      <c r="A173" s="123" t="s">
        <v>23</v>
      </c>
      <c r="B173" s="48" t="s">
        <v>116</v>
      </c>
      <c r="C173" s="48">
        <v>7</v>
      </c>
      <c r="D173" s="103">
        <v>5701</v>
      </c>
      <c r="E173" s="50" t="s">
        <v>23</v>
      </c>
      <c r="F173" s="51" t="s">
        <v>59</v>
      </c>
    </row>
    <row r="174" spans="1:8" ht="12.75" x14ac:dyDescent="0.2">
      <c r="A174" s="123" t="s">
        <v>23</v>
      </c>
      <c r="B174" s="48" t="s">
        <v>116</v>
      </c>
      <c r="C174" s="48">
        <v>7</v>
      </c>
      <c r="D174" s="103">
        <v>1504</v>
      </c>
      <c r="E174" s="50"/>
      <c r="F174" s="51" t="s">
        <v>30</v>
      </c>
    </row>
    <row r="175" spans="1:8" ht="25.5" x14ac:dyDescent="0.2">
      <c r="A175" s="123" t="s">
        <v>23</v>
      </c>
      <c r="B175" s="48" t="s">
        <v>116</v>
      </c>
      <c r="C175" s="48">
        <v>7</v>
      </c>
      <c r="D175" s="103">
        <v>6028</v>
      </c>
      <c r="E175" s="50"/>
      <c r="F175" s="54" t="s">
        <v>31</v>
      </c>
    </row>
    <row r="176" spans="1:8" ht="25.5" x14ac:dyDescent="0.2">
      <c r="A176" s="123"/>
      <c r="B176" s="48" t="s">
        <v>116</v>
      </c>
      <c r="C176" s="48">
        <v>7</v>
      </c>
      <c r="D176" s="103">
        <v>1037</v>
      </c>
      <c r="E176" s="50"/>
      <c r="F176" s="54" t="s">
        <v>59</v>
      </c>
    </row>
    <row r="177" spans="1:6" ht="12.75" x14ac:dyDescent="0.2">
      <c r="A177" s="123"/>
      <c r="B177" s="48" t="s">
        <v>116</v>
      </c>
      <c r="C177" s="48">
        <v>7</v>
      </c>
      <c r="D177" s="103"/>
      <c r="E177" s="50"/>
      <c r="F177" s="54"/>
    </row>
    <row r="178" spans="1:6" ht="12.75" x14ac:dyDescent="0.2">
      <c r="A178" s="123"/>
      <c r="B178" s="48" t="s">
        <v>116</v>
      </c>
      <c r="C178" s="48">
        <v>7</v>
      </c>
      <c r="D178" s="103"/>
      <c r="E178" s="50"/>
      <c r="F178" s="54"/>
    </row>
    <row r="179" spans="1:6" ht="12.75" x14ac:dyDescent="0.2">
      <c r="A179" s="99"/>
      <c r="B179" s="48" t="s">
        <v>116</v>
      </c>
      <c r="C179" s="48">
        <v>7</v>
      </c>
      <c r="D179" s="103"/>
      <c r="E179" s="50"/>
      <c r="F179" s="54"/>
    </row>
    <row r="180" spans="1:6" ht="12.75" x14ac:dyDescent="0.2">
      <c r="A180" s="99"/>
      <c r="B180" s="48" t="s">
        <v>116</v>
      </c>
      <c r="C180" s="48"/>
      <c r="D180" s="103"/>
      <c r="E180" s="50"/>
      <c r="F180" s="54"/>
    </row>
    <row r="181" spans="1:6" ht="12.75" x14ac:dyDescent="0.2">
      <c r="A181" s="99"/>
      <c r="B181" s="48" t="s">
        <v>116</v>
      </c>
      <c r="C181" s="48"/>
      <c r="D181" s="103"/>
      <c r="E181" s="50"/>
      <c r="F181" s="54"/>
    </row>
    <row r="182" spans="1:6" ht="12.75" x14ac:dyDescent="0.2">
      <c r="A182" s="52" t="s">
        <v>41</v>
      </c>
      <c r="B182" s="48" t="s">
        <v>116</v>
      </c>
      <c r="C182" s="48" t="s">
        <v>23</v>
      </c>
      <c r="D182" s="105">
        <f>SUM(D172:D181)</f>
        <v>22733</v>
      </c>
      <c r="E182" s="50"/>
      <c r="F182" s="64" t="s">
        <v>23</v>
      </c>
    </row>
    <row r="183" spans="1:6" ht="12.75" x14ac:dyDescent="0.2">
      <c r="A183" s="47" t="s">
        <v>23</v>
      </c>
      <c r="B183" s="48" t="s">
        <v>116</v>
      </c>
      <c r="C183" s="48" t="s">
        <v>23</v>
      </c>
      <c r="D183" s="48" t="s">
        <v>23</v>
      </c>
      <c r="E183" s="50">
        <f>D171+D182</f>
        <v>140393</v>
      </c>
      <c r="F183" s="64" t="s">
        <v>23</v>
      </c>
    </row>
    <row r="184" spans="1:6" ht="12.75" x14ac:dyDescent="0.2">
      <c r="A184" s="167" t="s">
        <v>49</v>
      </c>
      <c r="B184" s="48" t="s">
        <v>116</v>
      </c>
      <c r="C184" s="48" t="s">
        <v>23</v>
      </c>
      <c r="D184" s="147">
        <v>165848.04999999999</v>
      </c>
      <c r="E184" s="50" t="s">
        <v>23</v>
      </c>
      <c r="F184" s="64" t="s">
        <v>23</v>
      </c>
    </row>
    <row r="185" spans="1:6" ht="12.75" x14ac:dyDescent="0.2">
      <c r="A185" s="167"/>
      <c r="B185" s="48" t="s">
        <v>116</v>
      </c>
      <c r="C185" s="48">
        <v>3</v>
      </c>
      <c r="D185" s="48">
        <v>1175</v>
      </c>
      <c r="E185" s="148"/>
      <c r="F185" s="152"/>
    </row>
    <row r="186" spans="1:6" ht="12.75" x14ac:dyDescent="0.2">
      <c r="A186" s="167"/>
      <c r="B186" s="48" t="s">
        <v>116</v>
      </c>
      <c r="C186" s="48">
        <v>3</v>
      </c>
      <c r="D186" s="48">
        <v>1175</v>
      </c>
      <c r="E186" s="148"/>
      <c r="F186" s="152"/>
    </row>
    <row r="187" spans="1:6" ht="12.75" x14ac:dyDescent="0.2">
      <c r="A187" s="167"/>
      <c r="B187" s="48" t="s">
        <v>116</v>
      </c>
      <c r="C187" s="173">
        <v>11</v>
      </c>
      <c r="D187" s="173">
        <v>1175</v>
      </c>
      <c r="E187" s="148"/>
      <c r="F187" s="152"/>
    </row>
    <row r="188" spans="1:6" ht="12.75" x14ac:dyDescent="0.2">
      <c r="A188" s="167"/>
      <c r="B188" s="48" t="s">
        <v>116</v>
      </c>
      <c r="C188" s="173">
        <v>11</v>
      </c>
      <c r="D188" s="173">
        <v>1175</v>
      </c>
      <c r="E188" s="148"/>
      <c r="F188" s="152"/>
    </row>
    <row r="189" spans="1:6" ht="12.75" x14ac:dyDescent="0.2">
      <c r="A189" s="167"/>
      <c r="B189" s="48" t="s">
        <v>116</v>
      </c>
      <c r="C189" s="48">
        <v>17</v>
      </c>
      <c r="D189" s="48">
        <v>-23</v>
      </c>
      <c r="E189" s="148"/>
      <c r="F189" s="152"/>
    </row>
    <row r="190" spans="1:6" ht="12.75" x14ac:dyDescent="0.2">
      <c r="A190" s="167"/>
      <c r="B190" s="48" t="s">
        <v>116</v>
      </c>
      <c r="C190" s="48">
        <v>17</v>
      </c>
      <c r="D190" s="48">
        <v>-23</v>
      </c>
      <c r="E190" s="148"/>
      <c r="F190" s="152"/>
    </row>
    <row r="191" spans="1:6" ht="12.75" x14ac:dyDescent="0.2">
      <c r="A191" s="167"/>
      <c r="B191" s="48" t="s">
        <v>116</v>
      </c>
      <c r="C191" s="48">
        <v>20</v>
      </c>
      <c r="D191" s="48">
        <v>-23</v>
      </c>
      <c r="E191" s="148"/>
      <c r="F191" s="152"/>
    </row>
    <row r="192" spans="1:6" ht="12.75" x14ac:dyDescent="0.2">
      <c r="A192" s="167"/>
      <c r="B192" s="48" t="s">
        <v>116</v>
      </c>
      <c r="C192" s="48">
        <v>20</v>
      </c>
      <c r="D192" s="48">
        <v>-23</v>
      </c>
      <c r="E192" s="148"/>
      <c r="F192" s="152"/>
    </row>
    <row r="193" spans="1:6" ht="12.75" x14ac:dyDescent="0.2">
      <c r="A193" s="167"/>
      <c r="B193" s="48" t="s">
        <v>116</v>
      </c>
      <c r="C193" s="48">
        <v>28</v>
      </c>
      <c r="D193" s="48">
        <v>1175</v>
      </c>
      <c r="E193" s="148"/>
      <c r="F193" s="152"/>
    </row>
    <row r="194" spans="1:6" ht="12.75" x14ac:dyDescent="0.2">
      <c r="A194" s="167"/>
      <c r="B194" s="48" t="s">
        <v>116</v>
      </c>
      <c r="C194" s="48">
        <v>28</v>
      </c>
      <c r="D194" s="48">
        <v>1175</v>
      </c>
      <c r="E194" s="148"/>
      <c r="F194" s="152"/>
    </row>
    <row r="195" spans="1:6" ht="12.75" x14ac:dyDescent="0.2">
      <c r="A195" s="167"/>
      <c r="B195" s="48" t="s">
        <v>116</v>
      </c>
      <c r="C195" s="48"/>
      <c r="D195" s="48">
        <v>31428.9</v>
      </c>
      <c r="E195" s="148"/>
      <c r="F195" s="152"/>
    </row>
    <row r="196" spans="1:6" ht="12.75" x14ac:dyDescent="0.2">
      <c r="A196" s="167"/>
      <c r="B196" s="48" t="s">
        <v>116</v>
      </c>
      <c r="C196" s="48"/>
      <c r="D196" s="48"/>
      <c r="E196" s="148"/>
      <c r="F196" s="152"/>
    </row>
    <row r="197" spans="1:6" ht="12.75" x14ac:dyDescent="0.2">
      <c r="A197" s="167"/>
      <c r="B197" s="48" t="s">
        <v>116</v>
      </c>
      <c r="C197" s="48"/>
      <c r="D197" s="48"/>
      <c r="E197" s="148"/>
      <c r="F197" s="152"/>
    </row>
    <row r="198" spans="1:6" ht="12.75" x14ac:dyDescent="0.2">
      <c r="A198" s="167"/>
      <c r="B198" s="48" t="s">
        <v>116</v>
      </c>
      <c r="C198" s="48"/>
      <c r="D198" s="48"/>
      <c r="E198" s="148"/>
      <c r="F198" s="152"/>
    </row>
    <row r="199" spans="1:6" ht="12.75" x14ac:dyDescent="0.2">
      <c r="A199" s="167"/>
      <c r="B199" s="48" t="s">
        <v>116</v>
      </c>
      <c r="C199" s="48"/>
      <c r="D199" s="48"/>
      <c r="E199" s="148"/>
      <c r="F199" s="152"/>
    </row>
    <row r="200" spans="1:6" ht="12.75" x14ac:dyDescent="0.2">
      <c r="A200" s="167"/>
      <c r="B200" s="48" t="s">
        <v>116</v>
      </c>
      <c r="C200" s="48"/>
      <c r="D200" s="48"/>
      <c r="E200" s="148"/>
      <c r="F200" s="152"/>
    </row>
    <row r="201" spans="1:6" ht="12.75" x14ac:dyDescent="0.2">
      <c r="A201" s="168" t="s">
        <v>23</v>
      </c>
      <c r="B201" s="48" t="s">
        <v>116</v>
      </c>
      <c r="C201" s="48"/>
      <c r="D201" s="48"/>
      <c r="E201" s="148" t="s">
        <v>23</v>
      </c>
      <c r="F201" s="152"/>
    </row>
    <row r="202" spans="1:6" ht="12.75" x14ac:dyDescent="0.2">
      <c r="A202" s="169" t="s">
        <v>50</v>
      </c>
      <c r="B202" s="48" t="s">
        <v>116</v>
      </c>
      <c r="C202" s="48"/>
      <c r="D202" s="147">
        <f>SUM(D185:D201)</f>
        <v>38386.9</v>
      </c>
      <c r="E202" s="148">
        <f>D184+D202</f>
        <v>204234.94999999998</v>
      </c>
      <c r="F202" s="152" t="s">
        <v>23</v>
      </c>
    </row>
    <row r="203" spans="1:6" ht="12.75" x14ac:dyDescent="0.2">
      <c r="A203" s="47" t="s">
        <v>23</v>
      </c>
      <c r="B203" s="48" t="s">
        <v>116</v>
      </c>
      <c r="C203" s="48" t="s">
        <v>23</v>
      </c>
      <c r="D203" s="48" t="s">
        <v>23</v>
      </c>
      <c r="E203" s="148"/>
      <c r="F203" s="152" t="s">
        <v>23</v>
      </c>
    </row>
    <row r="204" spans="1:6" ht="12.75" x14ac:dyDescent="0.2">
      <c r="A204" s="63" t="s">
        <v>47</v>
      </c>
      <c r="B204" s="48" t="s">
        <v>116</v>
      </c>
      <c r="C204" s="48" t="s">
        <v>23</v>
      </c>
      <c r="D204" s="49">
        <v>284800</v>
      </c>
      <c r="E204" s="50" t="s">
        <v>23</v>
      </c>
      <c r="F204" s="64" t="s">
        <v>23</v>
      </c>
    </row>
    <row r="205" spans="1:6" ht="25.5" x14ac:dyDescent="0.2">
      <c r="A205" s="47" t="s">
        <v>23</v>
      </c>
      <c r="B205" s="48" t="s">
        <v>116</v>
      </c>
      <c r="C205" s="48">
        <v>21</v>
      </c>
      <c r="D205" s="53">
        <v>19200</v>
      </c>
      <c r="E205" s="50" t="s">
        <v>23</v>
      </c>
      <c r="F205" s="54" t="s">
        <v>74</v>
      </c>
    </row>
    <row r="206" spans="1:6" ht="12.75" x14ac:dyDescent="0.2">
      <c r="A206" s="47"/>
      <c r="B206" s="48" t="s">
        <v>116</v>
      </c>
      <c r="C206" s="48"/>
      <c r="D206" s="53"/>
      <c r="E206" s="50"/>
      <c r="F206" s="54"/>
    </row>
    <row r="207" spans="1:6" ht="12.75" x14ac:dyDescent="0.2">
      <c r="A207" s="52" t="s">
        <v>48</v>
      </c>
      <c r="B207" s="48" t="s">
        <v>116</v>
      </c>
      <c r="C207" s="48"/>
      <c r="D207" s="49">
        <f>SUM(D205:D206)</f>
        <v>19200</v>
      </c>
      <c r="E207" s="50" t="s">
        <v>23</v>
      </c>
      <c r="F207" s="106" t="s">
        <v>23</v>
      </c>
    </row>
    <row r="208" spans="1:6" ht="12.75" x14ac:dyDescent="0.2">
      <c r="A208" s="47" t="s">
        <v>23</v>
      </c>
      <c r="B208" s="48" t="s">
        <v>116</v>
      </c>
      <c r="C208" s="48" t="s">
        <v>23</v>
      </c>
      <c r="D208" s="53" t="s">
        <v>23</v>
      </c>
      <c r="E208" s="50">
        <f>D204+D207</f>
        <v>304000</v>
      </c>
      <c r="F208" s="106" t="s">
        <v>23</v>
      </c>
    </row>
    <row r="209" spans="1:6" ht="12.75" x14ac:dyDescent="0.2">
      <c r="A209" s="107" t="s">
        <v>32</v>
      </c>
      <c r="B209" s="48" t="s">
        <v>116</v>
      </c>
      <c r="C209" s="48" t="s">
        <v>23</v>
      </c>
      <c r="D209" s="124">
        <v>212960</v>
      </c>
      <c r="E209" s="49" t="s">
        <v>23</v>
      </c>
      <c r="F209" s="98" t="s">
        <v>23</v>
      </c>
    </row>
    <row r="210" spans="1:6" ht="38.25" x14ac:dyDescent="0.2">
      <c r="A210" s="102" t="s">
        <v>34</v>
      </c>
      <c r="B210" s="48" t="s">
        <v>116</v>
      </c>
      <c r="C210" s="48">
        <v>7</v>
      </c>
      <c r="D210" s="125">
        <v>42021</v>
      </c>
      <c r="E210" s="49" t="s">
        <v>23</v>
      </c>
      <c r="F210" s="126" t="s">
        <v>42</v>
      </c>
    </row>
    <row r="211" spans="1:6" ht="12.75" x14ac:dyDescent="0.2">
      <c r="A211" s="102"/>
      <c r="B211" s="48" t="s">
        <v>116</v>
      </c>
      <c r="C211" s="48"/>
      <c r="D211" s="125"/>
      <c r="E211" s="49"/>
      <c r="F211" s="126"/>
    </row>
    <row r="212" spans="1:6" ht="12.75" x14ac:dyDescent="0.2">
      <c r="A212" s="102"/>
      <c r="B212" s="48" t="s">
        <v>116</v>
      </c>
      <c r="C212" s="48"/>
      <c r="D212" s="125"/>
      <c r="E212" s="49"/>
      <c r="F212" s="126"/>
    </row>
    <row r="213" spans="1:6" ht="12.75" x14ac:dyDescent="0.2">
      <c r="A213" s="102"/>
      <c r="B213" s="48" t="s">
        <v>116</v>
      </c>
      <c r="C213" s="48"/>
      <c r="D213" s="125"/>
      <c r="E213" s="49"/>
      <c r="F213" s="126"/>
    </row>
    <row r="214" spans="1:6" ht="12.75" x14ac:dyDescent="0.2">
      <c r="A214" s="52" t="s">
        <v>33</v>
      </c>
      <c r="B214" s="48" t="s">
        <v>23</v>
      </c>
      <c r="C214" s="48" t="s">
        <v>23</v>
      </c>
      <c r="D214" s="97">
        <f>SUM(D210:D213)</f>
        <v>42021</v>
      </c>
      <c r="E214" s="49" t="s">
        <v>23</v>
      </c>
      <c r="F214" s="106"/>
    </row>
    <row r="215" spans="1:6" ht="12.75" x14ac:dyDescent="0.2">
      <c r="A215" s="47" t="s">
        <v>23</v>
      </c>
      <c r="B215" s="48" t="s">
        <v>23</v>
      </c>
      <c r="C215" s="48" t="s">
        <v>23</v>
      </c>
      <c r="D215" s="48" t="s">
        <v>23</v>
      </c>
      <c r="E215" s="49">
        <f>D209+D214</f>
        <v>254981</v>
      </c>
      <c r="F215" s="106" t="s">
        <v>23</v>
      </c>
    </row>
    <row r="216" spans="1:6" ht="12.75" x14ac:dyDescent="0.2">
      <c r="A216" s="141"/>
      <c r="B216" s="142"/>
      <c r="C216" s="142"/>
      <c r="D216" s="142"/>
      <c r="E216" s="143"/>
      <c r="F216" s="144"/>
    </row>
    <row r="217" spans="1:6" ht="12.75" x14ac:dyDescent="0.2">
      <c r="A217" s="141" t="s">
        <v>61</v>
      </c>
      <c r="B217" s="142"/>
      <c r="C217" s="142"/>
      <c r="D217" s="145">
        <v>24344.25</v>
      </c>
      <c r="E217" s="143"/>
      <c r="F217" s="144"/>
    </row>
    <row r="218" spans="1:6" ht="12.75" x14ac:dyDescent="0.2">
      <c r="A218" s="141"/>
      <c r="B218" s="142" t="s">
        <v>116</v>
      </c>
      <c r="C218" s="142">
        <v>12</v>
      </c>
      <c r="D218" s="142">
        <v>4674.6400000000003</v>
      </c>
      <c r="E218" s="143"/>
      <c r="F218" s="144" t="s">
        <v>66</v>
      </c>
    </row>
    <row r="219" spans="1:6" ht="12.75" x14ac:dyDescent="0.2">
      <c r="A219" s="141"/>
      <c r="B219" s="142"/>
      <c r="C219" s="142"/>
      <c r="D219" s="142"/>
      <c r="E219" s="143"/>
      <c r="F219" s="144"/>
    </row>
    <row r="220" spans="1:6" ht="12.75" x14ac:dyDescent="0.2">
      <c r="A220" s="141"/>
      <c r="B220" s="142"/>
      <c r="C220" s="142"/>
      <c r="D220" s="142"/>
      <c r="E220" s="143"/>
      <c r="F220" s="144"/>
    </row>
    <row r="221" spans="1:6" ht="12.75" x14ac:dyDescent="0.2">
      <c r="A221" s="146" t="s">
        <v>62</v>
      </c>
      <c r="B221" s="142"/>
      <c r="C221" s="142"/>
      <c r="D221" s="145">
        <f>SUM(D217:D220)</f>
        <v>29018.89</v>
      </c>
      <c r="E221" s="143"/>
      <c r="F221" s="144"/>
    </row>
    <row r="222" spans="1:6" ht="12.75" x14ac:dyDescent="0.2">
      <c r="A222" s="141"/>
      <c r="B222" s="142"/>
      <c r="C222" s="142"/>
      <c r="D222" s="142"/>
      <c r="E222" s="143">
        <f>SUM(D221+D222)</f>
        <v>29018.89</v>
      </c>
      <c r="F222" s="144"/>
    </row>
    <row r="223" spans="1:6" ht="12.75" x14ac:dyDescent="0.2">
      <c r="A223" s="141"/>
      <c r="B223" s="142"/>
      <c r="C223" s="142"/>
      <c r="D223" s="142"/>
      <c r="E223" s="143"/>
      <c r="F223" s="144"/>
    </row>
    <row r="224" spans="1:6" ht="12.75" x14ac:dyDescent="0.2">
      <c r="A224" s="141"/>
      <c r="B224" s="142"/>
      <c r="C224" s="142"/>
      <c r="D224" s="142"/>
      <c r="E224" s="143"/>
      <c r="F224" s="144"/>
    </row>
    <row r="225" spans="1:6" ht="13.5" thickBot="1" x14ac:dyDescent="0.25">
      <c r="A225" s="33" t="s">
        <v>23</v>
      </c>
      <c r="B225" s="21" t="s">
        <v>23</v>
      </c>
      <c r="C225" s="21" t="s">
        <v>23</v>
      </c>
      <c r="D225" s="21" t="s">
        <v>23</v>
      </c>
      <c r="E225" s="34">
        <f>SUM(E67+E114+E160+E170+E183+E215+E222+E202+E208)</f>
        <v>12230398.84</v>
      </c>
      <c r="F225" s="22" t="s">
        <v>23</v>
      </c>
    </row>
    <row r="226" spans="1:6" ht="12.75" x14ac:dyDescent="0.2">
      <c r="A226" s="23"/>
      <c r="B226" s="24"/>
      <c r="C226" s="24"/>
      <c r="D226" s="24"/>
      <c r="E226" s="25"/>
      <c r="F226" s="26"/>
    </row>
    <row r="227" spans="1:6" ht="12.75" x14ac:dyDescent="0.2">
      <c r="F227" s="18"/>
    </row>
    <row r="228" spans="1:6" ht="12.75" x14ac:dyDescent="0.2">
      <c r="F228" s="18"/>
    </row>
    <row r="229" spans="1:6" ht="12.75" x14ac:dyDescent="0.2">
      <c r="F229" s="18"/>
    </row>
    <row r="230" spans="1:6" ht="12.75" x14ac:dyDescent="0.2">
      <c r="F230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showWhiteSpace="0" topLeftCell="A91" zoomScaleNormal="100" workbookViewId="0">
      <selection activeCell="G112" sqref="G112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2.33203125" style="10" bestFit="1" customWidth="1"/>
    <col min="8" max="8" width="10.109375" style="10" bestFit="1" customWidth="1"/>
    <col min="9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4" t="s">
        <v>121</v>
      </c>
      <c r="B5" s="174"/>
      <c r="C5" s="174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5">
        <v>1</v>
      </c>
      <c r="B8" s="86">
        <v>45449</v>
      </c>
      <c r="C8" s="80">
        <v>1481</v>
      </c>
      <c r="D8" s="87" t="s">
        <v>123</v>
      </c>
      <c r="E8" s="81" t="s">
        <v>124</v>
      </c>
      <c r="F8" s="160">
        <v>386.75</v>
      </c>
    </row>
    <row r="9" spans="1:6" ht="14.25" x14ac:dyDescent="0.2">
      <c r="A9" s="85">
        <v>2</v>
      </c>
      <c r="B9" s="86">
        <v>45449</v>
      </c>
      <c r="C9" s="80">
        <v>1482</v>
      </c>
      <c r="D9" s="87" t="s">
        <v>123</v>
      </c>
      <c r="E9" s="81" t="s">
        <v>125</v>
      </c>
      <c r="F9" s="160">
        <v>3612.84</v>
      </c>
    </row>
    <row r="10" spans="1:6" ht="14.25" x14ac:dyDescent="0.2">
      <c r="A10" s="85">
        <v>3</v>
      </c>
      <c r="B10" s="86">
        <v>45454</v>
      </c>
      <c r="C10" s="80">
        <v>1480</v>
      </c>
      <c r="D10" s="87" t="s">
        <v>126</v>
      </c>
      <c r="E10" s="87" t="s">
        <v>127</v>
      </c>
      <c r="F10" s="161">
        <v>135.02000000000001</v>
      </c>
    </row>
    <row r="11" spans="1:6" ht="14.25" x14ac:dyDescent="0.2">
      <c r="A11" s="85">
        <v>4</v>
      </c>
      <c r="B11" s="86">
        <v>45456</v>
      </c>
      <c r="C11" s="80">
        <v>1510</v>
      </c>
      <c r="D11" s="87" t="s">
        <v>91</v>
      </c>
      <c r="E11" s="87" t="s">
        <v>128</v>
      </c>
      <c r="F11" s="160">
        <v>91.04</v>
      </c>
    </row>
    <row r="12" spans="1:6" s="13" customFormat="1" ht="14.25" x14ac:dyDescent="0.2">
      <c r="A12" s="85">
        <v>5</v>
      </c>
      <c r="B12" s="86">
        <v>45456</v>
      </c>
      <c r="C12" s="89">
        <v>1511</v>
      </c>
      <c r="D12" s="87" t="s">
        <v>129</v>
      </c>
      <c r="E12" s="87" t="s">
        <v>130</v>
      </c>
      <c r="F12" s="160">
        <v>792.41</v>
      </c>
    </row>
    <row r="13" spans="1:6" ht="14.25" x14ac:dyDescent="0.2">
      <c r="A13" s="85">
        <v>6</v>
      </c>
      <c r="B13" s="86">
        <v>45461</v>
      </c>
      <c r="C13" s="89">
        <v>1539</v>
      </c>
      <c r="D13" s="87" t="s">
        <v>91</v>
      </c>
      <c r="E13" s="81" t="s">
        <v>131</v>
      </c>
      <c r="F13" s="161">
        <v>714</v>
      </c>
    </row>
    <row r="14" spans="1:6" ht="14.25" x14ac:dyDescent="0.2">
      <c r="A14" s="85">
        <v>7</v>
      </c>
      <c r="B14" s="86">
        <v>45464</v>
      </c>
      <c r="C14" s="89">
        <v>1547</v>
      </c>
      <c r="D14" s="87" t="s">
        <v>91</v>
      </c>
      <c r="E14" s="88" t="s">
        <v>132</v>
      </c>
      <c r="F14" s="161">
        <v>2204.48</v>
      </c>
    </row>
    <row r="15" spans="1:6" ht="14.25" x14ac:dyDescent="0.2">
      <c r="A15" s="85">
        <v>8</v>
      </c>
      <c r="B15" s="86">
        <v>45448</v>
      </c>
      <c r="C15" s="89">
        <v>1471</v>
      </c>
      <c r="D15" s="87" t="s">
        <v>133</v>
      </c>
      <c r="E15" s="88" t="s">
        <v>134</v>
      </c>
      <c r="F15" s="161">
        <v>7274.67</v>
      </c>
    </row>
    <row r="16" spans="1:6" ht="14.25" x14ac:dyDescent="0.2">
      <c r="A16" s="85">
        <v>9</v>
      </c>
      <c r="B16" s="86">
        <v>45448</v>
      </c>
      <c r="C16" s="89">
        <v>1468</v>
      </c>
      <c r="D16" s="87" t="s">
        <v>93</v>
      </c>
      <c r="E16" s="88" t="s">
        <v>135</v>
      </c>
      <c r="F16" s="161">
        <v>40245.99</v>
      </c>
    </row>
    <row r="17" spans="1:6" ht="14.25" x14ac:dyDescent="0.2">
      <c r="A17" s="85">
        <v>10</v>
      </c>
      <c r="B17" s="86">
        <v>45450</v>
      </c>
      <c r="C17" s="89">
        <v>1485</v>
      </c>
      <c r="D17" s="87" t="s">
        <v>94</v>
      </c>
      <c r="E17" s="88" t="s">
        <v>136</v>
      </c>
      <c r="F17" s="170">
        <v>3406.82</v>
      </c>
    </row>
    <row r="18" spans="1:6" ht="14.25" x14ac:dyDescent="0.2">
      <c r="A18" s="85">
        <v>11</v>
      </c>
      <c r="B18" s="86">
        <v>45456</v>
      </c>
      <c r="C18" s="172">
        <v>1512</v>
      </c>
      <c r="D18" s="87" t="s">
        <v>137</v>
      </c>
      <c r="E18" s="166" t="s">
        <v>138</v>
      </c>
      <c r="F18" s="166">
        <v>2114.59</v>
      </c>
    </row>
    <row r="19" spans="1:6" ht="14.25" x14ac:dyDescent="0.2">
      <c r="A19" s="85">
        <v>12</v>
      </c>
      <c r="B19" s="86">
        <v>45461</v>
      </c>
      <c r="C19" s="172">
        <v>1535</v>
      </c>
      <c r="D19" s="87" t="s">
        <v>139</v>
      </c>
      <c r="E19" s="166" t="s">
        <v>98</v>
      </c>
      <c r="F19" s="166">
        <v>1096.2</v>
      </c>
    </row>
    <row r="20" spans="1:6" ht="14.25" x14ac:dyDescent="0.2">
      <c r="A20" s="85">
        <v>13</v>
      </c>
      <c r="B20" s="86">
        <v>45446</v>
      </c>
      <c r="C20" s="89">
        <v>1299</v>
      </c>
      <c r="D20" s="87" t="s">
        <v>140</v>
      </c>
      <c r="E20" s="88" t="s">
        <v>99</v>
      </c>
      <c r="F20" s="170">
        <v>808.05</v>
      </c>
    </row>
    <row r="21" spans="1:6" ht="14.25" x14ac:dyDescent="0.2">
      <c r="A21" s="85">
        <v>14</v>
      </c>
      <c r="B21" s="86">
        <v>45449</v>
      </c>
      <c r="C21" s="80">
        <v>1478</v>
      </c>
      <c r="D21" s="87" t="s">
        <v>92</v>
      </c>
      <c r="E21" s="88" t="s">
        <v>141</v>
      </c>
      <c r="F21" s="171">
        <v>2042.14</v>
      </c>
    </row>
    <row r="22" spans="1:6" ht="14.25" x14ac:dyDescent="0.2">
      <c r="A22" s="85">
        <v>15</v>
      </c>
      <c r="B22" s="86">
        <v>45449</v>
      </c>
      <c r="C22" s="80">
        <v>1477</v>
      </c>
      <c r="D22" s="87" t="s">
        <v>92</v>
      </c>
      <c r="E22" s="88" t="s">
        <v>142</v>
      </c>
      <c r="F22" s="171">
        <v>1618.39</v>
      </c>
    </row>
    <row r="23" spans="1:6" ht="14.25" x14ac:dyDescent="0.2">
      <c r="A23" s="85">
        <v>16</v>
      </c>
      <c r="B23" s="86">
        <v>45449</v>
      </c>
      <c r="C23" s="80">
        <v>1476</v>
      </c>
      <c r="D23" s="87" t="s">
        <v>92</v>
      </c>
      <c r="E23" s="88" t="s">
        <v>143</v>
      </c>
      <c r="F23" s="171">
        <v>101.14</v>
      </c>
    </row>
    <row r="24" spans="1:6" ht="14.25" x14ac:dyDescent="0.2">
      <c r="A24" s="85">
        <v>17</v>
      </c>
      <c r="B24" s="86">
        <v>45450</v>
      </c>
      <c r="C24" s="80">
        <v>1493</v>
      </c>
      <c r="D24" s="87" t="s">
        <v>92</v>
      </c>
      <c r="E24" s="88" t="s">
        <v>144</v>
      </c>
      <c r="F24" s="171">
        <v>2838.15</v>
      </c>
    </row>
    <row r="25" spans="1:6" ht="14.25" x14ac:dyDescent="0.2">
      <c r="A25" s="85">
        <v>18</v>
      </c>
      <c r="B25" s="86">
        <v>45454</v>
      </c>
      <c r="C25" s="80">
        <v>1508</v>
      </c>
      <c r="D25" s="87" t="s">
        <v>145</v>
      </c>
      <c r="E25" s="88" t="s">
        <v>146</v>
      </c>
      <c r="F25" s="171">
        <v>862.75</v>
      </c>
    </row>
    <row r="26" spans="1:6" ht="14.25" x14ac:dyDescent="0.2">
      <c r="A26" s="85">
        <v>19</v>
      </c>
      <c r="B26" s="86">
        <v>45447</v>
      </c>
      <c r="C26" s="80">
        <v>1306</v>
      </c>
      <c r="D26" s="87" t="s">
        <v>87</v>
      </c>
      <c r="E26" s="88" t="s">
        <v>147</v>
      </c>
      <c r="F26" s="162">
        <v>6723.5</v>
      </c>
    </row>
    <row r="27" spans="1:6" ht="14.25" x14ac:dyDescent="0.2">
      <c r="A27" s="85">
        <v>20</v>
      </c>
      <c r="B27" s="86">
        <v>45447</v>
      </c>
      <c r="C27" s="80">
        <v>1308</v>
      </c>
      <c r="D27" s="87" t="s">
        <v>86</v>
      </c>
      <c r="E27" s="88" t="s">
        <v>148</v>
      </c>
      <c r="F27" s="162">
        <v>4363.7299999999996</v>
      </c>
    </row>
    <row r="28" spans="1:6" ht="14.25" x14ac:dyDescent="0.2">
      <c r="A28" s="85">
        <v>21</v>
      </c>
      <c r="B28" s="86">
        <v>45447</v>
      </c>
      <c r="C28" s="80">
        <v>1311</v>
      </c>
      <c r="D28" s="87" t="s">
        <v>100</v>
      </c>
      <c r="E28" s="88" t="s">
        <v>149</v>
      </c>
      <c r="F28" s="162">
        <v>2338.35</v>
      </c>
    </row>
    <row r="29" spans="1:6" ht="14.25" x14ac:dyDescent="0.2">
      <c r="A29" s="85">
        <v>22</v>
      </c>
      <c r="B29" s="86">
        <v>45450</v>
      </c>
      <c r="C29" s="80">
        <v>1486</v>
      </c>
      <c r="D29" s="166" t="s">
        <v>150</v>
      </c>
      <c r="E29" s="88" t="s">
        <v>151</v>
      </c>
      <c r="F29" s="162">
        <v>589.04999999999995</v>
      </c>
    </row>
    <row r="30" spans="1:6" ht="14.25" x14ac:dyDescent="0.2">
      <c r="A30" s="85">
        <v>23</v>
      </c>
      <c r="B30" s="86">
        <v>45450</v>
      </c>
      <c r="C30" s="153">
        <v>1492</v>
      </c>
      <c r="D30" s="165" t="s">
        <v>86</v>
      </c>
      <c r="E30" s="88" t="s">
        <v>152</v>
      </c>
      <c r="F30" s="162">
        <v>1781.43</v>
      </c>
    </row>
    <row r="31" spans="1:6" ht="14.25" x14ac:dyDescent="0.2">
      <c r="A31" s="85">
        <v>24</v>
      </c>
      <c r="B31" s="86">
        <v>45450</v>
      </c>
      <c r="C31" s="80">
        <v>1490</v>
      </c>
      <c r="D31" s="87" t="s">
        <v>129</v>
      </c>
      <c r="E31" s="88" t="s">
        <v>153</v>
      </c>
      <c r="F31" s="162">
        <v>7365.41</v>
      </c>
    </row>
    <row r="32" spans="1:6" ht="14.25" x14ac:dyDescent="0.2">
      <c r="A32" s="85">
        <v>25</v>
      </c>
      <c r="B32" s="86">
        <v>45450</v>
      </c>
      <c r="C32" s="68">
        <v>1489</v>
      </c>
      <c r="D32" s="87" t="s">
        <v>154</v>
      </c>
      <c r="E32" s="88" t="s">
        <v>155</v>
      </c>
      <c r="F32" s="160">
        <v>470</v>
      </c>
    </row>
    <row r="33" spans="1:6" ht="14.25" x14ac:dyDescent="0.2">
      <c r="A33" s="85">
        <v>26</v>
      </c>
      <c r="B33" s="86">
        <v>45450</v>
      </c>
      <c r="C33" s="68">
        <v>1488</v>
      </c>
      <c r="D33" s="87" t="s">
        <v>86</v>
      </c>
      <c r="E33" s="88" t="s">
        <v>156</v>
      </c>
      <c r="F33" s="160">
        <v>3397.14</v>
      </c>
    </row>
    <row r="34" spans="1:6" ht="14.25" x14ac:dyDescent="0.2">
      <c r="A34" s="85">
        <v>27</v>
      </c>
      <c r="B34" s="86">
        <v>45454</v>
      </c>
      <c r="C34" s="68">
        <v>1499</v>
      </c>
      <c r="D34" s="87" t="s">
        <v>88</v>
      </c>
      <c r="E34" s="88" t="s">
        <v>157</v>
      </c>
      <c r="F34" s="160">
        <v>11900</v>
      </c>
    </row>
    <row r="35" spans="1:6" ht="14.25" x14ac:dyDescent="0.2">
      <c r="A35" s="85">
        <v>28</v>
      </c>
      <c r="B35" s="86">
        <v>45454</v>
      </c>
      <c r="C35" s="68">
        <v>1505</v>
      </c>
      <c r="D35" s="87" t="s">
        <v>86</v>
      </c>
      <c r="E35" s="83" t="s">
        <v>158</v>
      </c>
      <c r="F35" s="160">
        <v>412.93</v>
      </c>
    </row>
    <row r="36" spans="1:6" ht="14.25" x14ac:dyDescent="0.2">
      <c r="A36" s="85">
        <v>29</v>
      </c>
      <c r="B36" s="86">
        <v>45456</v>
      </c>
      <c r="C36" s="68">
        <v>1515</v>
      </c>
      <c r="D36" s="87" t="s">
        <v>108</v>
      </c>
      <c r="E36" s="83" t="s">
        <v>159</v>
      </c>
      <c r="F36" s="160">
        <v>2429.88</v>
      </c>
    </row>
    <row r="37" spans="1:6" ht="14.25" x14ac:dyDescent="0.2">
      <c r="A37" s="85">
        <v>30</v>
      </c>
      <c r="B37" s="86">
        <v>45460</v>
      </c>
      <c r="C37" s="68">
        <v>1523</v>
      </c>
      <c r="D37" s="87" t="s">
        <v>160</v>
      </c>
      <c r="E37" s="83" t="s">
        <v>161</v>
      </c>
      <c r="F37" s="160">
        <v>29750</v>
      </c>
    </row>
    <row r="38" spans="1:6" ht="14.25" x14ac:dyDescent="0.2">
      <c r="A38" s="85">
        <v>31</v>
      </c>
      <c r="B38" s="86">
        <v>45461</v>
      </c>
      <c r="C38" s="68">
        <v>1534</v>
      </c>
      <c r="D38" s="87" t="s">
        <v>86</v>
      </c>
      <c r="E38" s="83" t="s">
        <v>84</v>
      </c>
      <c r="F38" s="171">
        <v>285.60000000000002</v>
      </c>
    </row>
    <row r="39" spans="1:6" ht="14.25" x14ac:dyDescent="0.2">
      <c r="A39" s="85">
        <v>32</v>
      </c>
      <c r="B39" s="86">
        <v>45461</v>
      </c>
      <c r="C39" s="68">
        <v>1537</v>
      </c>
      <c r="D39" s="87" t="s">
        <v>89</v>
      </c>
      <c r="E39" s="83" t="s">
        <v>162</v>
      </c>
      <c r="F39" s="171">
        <v>8330</v>
      </c>
    </row>
    <row r="40" spans="1:6" ht="14.25" x14ac:dyDescent="0.2">
      <c r="A40" s="85">
        <v>33</v>
      </c>
      <c r="B40" s="86">
        <v>45462</v>
      </c>
      <c r="C40" s="68">
        <v>1540</v>
      </c>
      <c r="D40" s="87" t="s">
        <v>90</v>
      </c>
      <c r="E40" s="83" t="s">
        <v>163</v>
      </c>
      <c r="F40" s="171">
        <v>785.4</v>
      </c>
    </row>
    <row r="41" spans="1:6" ht="14.25" x14ac:dyDescent="0.2">
      <c r="A41" s="85">
        <v>34</v>
      </c>
      <c r="B41" s="86">
        <v>45464</v>
      </c>
      <c r="C41" s="68">
        <v>1544</v>
      </c>
      <c r="D41" s="87" t="s">
        <v>86</v>
      </c>
      <c r="E41" s="83" t="s">
        <v>164</v>
      </c>
      <c r="F41" s="171">
        <v>9468.64</v>
      </c>
    </row>
    <row r="42" spans="1:6" ht="14.25" x14ac:dyDescent="0.2">
      <c r="A42" s="85">
        <v>35</v>
      </c>
      <c r="B42" s="86">
        <v>45464</v>
      </c>
      <c r="C42" s="68">
        <v>1543</v>
      </c>
      <c r="D42" s="87" t="s">
        <v>165</v>
      </c>
      <c r="E42" s="83" t="s">
        <v>166</v>
      </c>
      <c r="F42" s="171">
        <v>628.32000000000005</v>
      </c>
    </row>
    <row r="43" spans="1:6" ht="14.25" x14ac:dyDescent="0.2">
      <c r="A43" s="85">
        <v>36</v>
      </c>
      <c r="B43" s="86">
        <v>45470</v>
      </c>
      <c r="C43" s="68">
        <v>1566</v>
      </c>
      <c r="D43" s="87" t="s">
        <v>85</v>
      </c>
      <c r="E43" s="83" t="s">
        <v>167</v>
      </c>
      <c r="F43" s="171">
        <v>3816.33</v>
      </c>
    </row>
    <row r="44" spans="1:6" s="13" customFormat="1" ht="14.25" x14ac:dyDescent="0.2">
      <c r="A44" s="85">
        <v>37</v>
      </c>
      <c r="B44" s="86">
        <v>45446</v>
      </c>
      <c r="C44" s="68">
        <v>1298</v>
      </c>
      <c r="D44" s="87" t="s">
        <v>91</v>
      </c>
      <c r="E44" s="83" t="s">
        <v>168</v>
      </c>
      <c r="F44" s="171">
        <v>124.95</v>
      </c>
    </row>
    <row r="45" spans="1:6" s="13" customFormat="1" ht="14.25" x14ac:dyDescent="0.2">
      <c r="A45" s="85">
        <v>38</v>
      </c>
      <c r="B45" s="86">
        <v>45446</v>
      </c>
      <c r="C45" s="68">
        <v>1301</v>
      </c>
      <c r="D45" s="87" t="s">
        <v>169</v>
      </c>
      <c r="E45" s="83" t="s">
        <v>170</v>
      </c>
      <c r="F45" s="171">
        <v>330.01</v>
      </c>
    </row>
    <row r="46" spans="1:6" s="13" customFormat="1" ht="14.25" x14ac:dyDescent="0.2">
      <c r="A46" s="85">
        <v>39</v>
      </c>
      <c r="B46" s="86">
        <v>45447</v>
      </c>
      <c r="C46" s="68">
        <v>1305</v>
      </c>
      <c r="D46" s="87" t="s">
        <v>80</v>
      </c>
      <c r="E46" s="83" t="s">
        <v>171</v>
      </c>
      <c r="F46" s="171">
        <v>1428</v>
      </c>
    </row>
    <row r="47" spans="1:6" s="13" customFormat="1" ht="14.25" x14ac:dyDescent="0.2">
      <c r="A47" s="85">
        <v>40</v>
      </c>
      <c r="B47" s="86">
        <v>45447</v>
      </c>
      <c r="C47" s="68">
        <v>1310</v>
      </c>
      <c r="D47" s="87" t="s">
        <v>172</v>
      </c>
      <c r="E47" s="83" t="s">
        <v>173</v>
      </c>
      <c r="F47" s="171">
        <v>495.15</v>
      </c>
    </row>
    <row r="48" spans="1:6" s="13" customFormat="1" ht="14.25" x14ac:dyDescent="0.2">
      <c r="A48" s="85">
        <v>41</v>
      </c>
      <c r="B48" s="86">
        <v>45448</v>
      </c>
      <c r="C48" s="68">
        <v>1474</v>
      </c>
      <c r="D48" s="87" t="s">
        <v>79</v>
      </c>
      <c r="E48" s="83" t="s">
        <v>174</v>
      </c>
      <c r="F48" s="171">
        <v>26560.799999999999</v>
      </c>
    </row>
    <row r="49" spans="1:6" s="13" customFormat="1" ht="14.25" x14ac:dyDescent="0.2">
      <c r="A49" s="85">
        <v>42</v>
      </c>
      <c r="B49" s="86">
        <v>45448</v>
      </c>
      <c r="C49" s="84">
        <v>1475</v>
      </c>
      <c r="D49" s="87" t="s">
        <v>81</v>
      </c>
      <c r="E49" s="83" t="s">
        <v>175</v>
      </c>
      <c r="F49" s="171">
        <v>2018.68</v>
      </c>
    </row>
    <row r="50" spans="1:6" s="13" customFormat="1" ht="14.25" x14ac:dyDescent="0.2">
      <c r="A50" s="85">
        <v>43</v>
      </c>
      <c r="B50" s="86">
        <v>45448</v>
      </c>
      <c r="C50" s="84">
        <v>1470</v>
      </c>
      <c r="D50" s="87" t="s">
        <v>133</v>
      </c>
      <c r="E50" s="83" t="s">
        <v>176</v>
      </c>
      <c r="F50" s="171">
        <v>3576.46</v>
      </c>
    </row>
    <row r="51" spans="1:6" s="13" customFormat="1" ht="14.25" x14ac:dyDescent="0.2">
      <c r="A51" s="85">
        <v>44</v>
      </c>
      <c r="B51" s="86">
        <v>45449</v>
      </c>
      <c r="C51" s="84">
        <v>136</v>
      </c>
      <c r="D51" s="87" t="s">
        <v>77</v>
      </c>
      <c r="E51" s="83" t="s">
        <v>107</v>
      </c>
      <c r="F51" s="171">
        <v>-60</v>
      </c>
    </row>
    <row r="52" spans="1:6" s="13" customFormat="1" x14ac:dyDescent="0.25">
      <c r="A52" s="85">
        <v>45</v>
      </c>
      <c r="B52" s="86">
        <v>45449</v>
      </c>
      <c r="C52" s="84">
        <v>137</v>
      </c>
      <c r="D52" s="87" t="s">
        <v>77</v>
      </c>
      <c r="E52" s="83" t="s">
        <v>107</v>
      </c>
      <c r="F52" s="171">
        <v>-4</v>
      </c>
    </row>
    <row r="53" spans="1:6" s="13" customFormat="1" x14ac:dyDescent="0.25">
      <c r="A53" s="85">
        <v>46</v>
      </c>
      <c r="B53" s="86">
        <v>45450</v>
      </c>
      <c r="C53" s="84">
        <v>1491</v>
      </c>
      <c r="D53" s="87" t="s">
        <v>177</v>
      </c>
      <c r="E53" s="83" t="s">
        <v>178</v>
      </c>
      <c r="F53" s="171">
        <v>258</v>
      </c>
    </row>
    <row r="54" spans="1:6" s="13" customFormat="1" x14ac:dyDescent="0.25">
      <c r="A54" s="85">
        <v>47</v>
      </c>
      <c r="B54" s="86">
        <v>45454</v>
      </c>
      <c r="C54" s="84">
        <v>1502</v>
      </c>
      <c r="D54" s="87" t="s">
        <v>78</v>
      </c>
      <c r="E54" s="83" t="s">
        <v>179</v>
      </c>
      <c r="F54" s="171">
        <v>1671</v>
      </c>
    </row>
    <row r="55" spans="1:6" s="13" customFormat="1" x14ac:dyDescent="0.25">
      <c r="A55" s="85">
        <v>48</v>
      </c>
      <c r="B55" s="86">
        <v>45454</v>
      </c>
      <c r="C55" s="84">
        <v>1503</v>
      </c>
      <c r="D55" s="87" t="s">
        <v>102</v>
      </c>
      <c r="E55" s="83" t="s">
        <v>180</v>
      </c>
      <c r="F55" s="171">
        <v>24990</v>
      </c>
    </row>
    <row r="56" spans="1:6" s="13" customFormat="1" x14ac:dyDescent="0.25">
      <c r="A56" s="85">
        <v>49</v>
      </c>
      <c r="B56" s="86">
        <v>45454</v>
      </c>
      <c r="C56" s="84">
        <v>1487</v>
      </c>
      <c r="D56" s="87" t="s">
        <v>177</v>
      </c>
      <c r="E56" s="83" t="s">
        <v>181</v>
      </c>
      <c r="F56" s="171">
        <v>258</v>
      </c>
    </row>
    <row r="57" spans="1:6" s="13" customFormat="1" x14ac:dyDescent="0.25">
      <c r="A57" s="85">
        <v>50</v>
      </c>
      <c r="B57" s="86">
        <v>45454</v>
      </c>
      <c r="C57" s="84">
        <v>1506</v>
      </c>
      <c r="D57" s="87" t="s">
        <v>101</v>
      </c>
      <c r="E57" s="83" t="s">
        <v>182</v>
      </c>
      <c r="F57" s="171">
        <v>101.5</v>
      </c>
    </row>
    <row r="58" spans="1:6" s="13" customFormat="1" x14ac:dyDescent="0.25">
      <c r="A58" s="85">
        <v>51</v>
      </c>
      <c r="B58" s="86">
        <v>45456</v>
      </c>
      <c r="C58" s="84">
        <v>1513</v>
      </c>
      <c r="D58" s="87" t="s">
        <v>82</v>
      </c>
      <c r="E58" s="83" t="s">
        <v>183</v>
      </c>
      <c r="F58" s="171">
        <v>7343.92</v>
      </c>
    </row>
    <row r="59" spans="1:6" s="13" customFormat="1" x14ac:dyDescent="0.25">
      <c r="A59" s="85">
        <v>52</v>
      </c>
      <c r="B59" s="86">
        <v>45460</v>
      </c>
      <c r="C59" s="84">
        <v>1522</v>
      </c>
      <c r="D59" s="87" t="s">
        <v>154</v>
      </c>
      <c r="E59" s="83" t="s">
        <v>184</v>
      </c>
      <c r="F59" s="171">
        <v>250</v>
      </c>
    </row>
    <row r="60" spans="1:6" s="13" customFormat="1" x14ac:dyDescent="0.25">
      <c r="A60" s="85">
        <v>53</v>
      </c>
      <c r="B60" s="86">
        <v>45461</v>
      </c>
      <c r="C60" s="84">
        <v>1538</v>
      </c>
      <c r="D60" s="87" t="s">
        <v>101</v>
      </c>
      <c r="E60" s="83" t="s">
        <v>185</v>
      </c>
      <c r="F60" s="171">
        <v>542</v>
      </c>
    </row>
    <row r="61" spans="1:6" s="13" customFormat="1" x14ac:dyDescent="0.25">
      <c r="A61" s="85">
        <v>54</v>
      </c>
      <c r="B61" s="86">
        <v>45461</v>
      </c>
      <c r="C61" s="84">
        <v>28</v>
      </c>
      <c r="D61" s="87" t="s">
        <v>77</v>
      </c>
      <c r="E61" s="83" t="s">
        <v>66</v>
      </c>
      <c r="F61" s="171">
        <v>200</v>
      </c>
    </row>
    <row r="62" spans="1:6" s="13" customFormat="1" x14ac:dyDescent="0.25">
      <c r="A62" s="85">
        <v>55</v>
      </c>
      <c r="B62" s="86">
        <v>45464</v>
      </c>
      <c r="C62" s="84">
        <v>1546</v>
      </c>
      <c r="D62" s="87" t="s">
        <v>101</v>
      </c>
      <c r="E62" s="83" t="s">
        <v>186</v>
      </c>
      <c r="F62" s="160">
        <v>680.56</v>
      </c>
    </row>
    <row r="63" spans="1:6" s="13" customFormat="1" x14ac:dyDescent="0.25">
      <c r="A63" s="85">
        <v>56</v>
      </c>
      <c r="B63" s="86">
        <v>45464</v>
      </c>
      <c r="C63" s="84">
        <v>1545</v>
      </c>
      <c r="D63" s="87" t="s">
        <v>101</v>
      </c>
      <c r="E63" s="83" t="s">
        <v>187</v>
      </c>
      <c r="F63" s="160">
        <v>4085.5</v>
      </c>
    </row>
    <row r="64" spans="1:6" s="13" customFormat="1" x14ac:dyDescent="0.25">
      <c r="A64" s="85">
        <v>57</v>
      </c>
      <c r="B64" s="86">
        <v>45464</v>
      </c>
      <c r="C64" s="84">
        <v>1557</v>
      </c>
      <c r="D64" s="87" t="s">
        <v>188</v>
      </c>
      <c r="E64" s="83" t="s">
        <v>189</v>
      </c>
      <c r="F64" s="160">
        <v>2775.15</v>
      </c>
    </row>
    <row r="65" spans="1:6" s="13" customFormat="1" x14ac:dyDescent="0.25">
      <c r="A65" s="85">
        <v>58</v>
      </c>
      <c r="B65" s="86">
        <v>45470</v>
      </c>
      <c r="C65" s="84">
        <v>1563</v>
      </c>
      <c r="D65" s="87" t="s">
        <v>82</v>
      </c>
      <c r="E65" s="83" t="s">
        <v>190</v>
      </c>
      <c r="F65" s="160">
        <v>7343.92</v>
      </c>
    </row>
    <row r="66" spans="1:6" s="13" customFormat="1" x14ac:dyDescent="0.25">
      <c r="A66" s="85">
        <v>59</v>
      </c>
      <c r="B66" s="86">
        <v>45470</v>
      </c>
      <c r="C66" s="84">
        <v>1562</v>
      </c>
      <c r="D66" s="87" t="s">
        <v>83</v>
      </c>
      <c r="E66" s="83" t="s">
        <v>191</v>
      </c>
      <c r="F66" s="160">
        <v>214.2</v>
      </c>
    </row>
    <row r="67" spans="1:6" s="13" customFormat="1" x14ac:dyDescent="0.25">
      <c r="A67" s="85">
        <v>60</v>
      </c>
      <c r="B67" s="86">
        <v>45471</v>
      </c>
      <c r="C67" s="84">
        <v>166</v>
      </c>
      <c r="D67" s="87" t="s">
        <v>77</v>
      </c>
      <c r="E67" s="83" t="s">
        <v>107</v>
      </c>
      <c r="F67" s="160">
        <v>-104.2</v>
      </c>
    </row>
    <row r="68" spans="1:6" x14ac:dyDescent="0.25">
      <c r="A68" s="85">
        <v>61</v>
      </c>
      <c r="B68" s="86">
        <v>45456</v>
      </c>
      <c r="C68" s="158">
        <v>1514</v>
      </c>
      <c r="D68" s="87" t="s">
        <v>112</v>
      </c>
      <c r="E68" s="83" t="s">
        <v>192</v>
      </c>
      <c r="F68" s="160">
        <v>1180.6199999999999</v>
      </c>
    </row>
    <row r="69" spans="1:6" s="13" customFormat="1" x14ac:dyDescent="0.25">
      <c r="A69" s="85">
        <v>62</v>
      </c>
      <c r="B69" s="86">
        <v>45464</v>
      </c>
      <c r="C69" s="84">
        <v>1555</v>
      </c>
      <c r="D69" s="87" t="s">
        <v>193</v>
      </c>
      <c r="E69" s="83" t="s">
        <v>194</v>
      </c>
      <c r="F69" s="160">
        <v>4045</v>
      </c>
    </row>
    <row r="70" spans="1:6" s="13" customFormat="1" x14ac:dyDescent="0.25">
      <c r="A70" s="85">
        <v>63</v>
      </c>
      <c r="B70" s="86">
        <v>45447</v>
      </c>
      <c r="C70" s="84">
        <v>1304</v>
      </c>
      <c r="D70" s="87" t="s">
        <v>111</v>
      </c>
      <c r="E70" s="83" t="s">
        <v>195</v>
      </c>
      <c r="F70" s="160">
        <v>1770</v>
      </c>
    </row>
    <row r="71" spans="1:6" s="13" customFormat="1" x14ac:dyDescent="0.25">
      <c r="A71" s="85">
        <v>64</v>
      </c>
      <c r="B71" s="86">
        <v>45448</v>
      </c>
      <c r="C71" s="84">
        <v>1469</v>
      </c>
      <c r="D71" s="87" t="s">
        <v>110</v>
      </c>
      <c r="E71" s="83" t="s">
        <v>196</v>
      </c>
      <c r="F71" s="160">
        <v>5310.01</v>
      </c>
    </row>
    <row r="72" spans="1:6" s="13" customFormat="1" x14ac:dyDescent="0.25">
      <c r="A72" s="85">
        <v>65</v>
      </c>
      <c r="B72" s="86">
        <v>45454</v>
      </c>
      <c r="C72" s="84">
        <v>1507</v>
      </c>
      <c r="D72" s="87" t="s">
        <v>109</v>
      </c>
      <c r="E72" s="83" t="s">
        <v>197</v>
      </c>
      <c r="F72" s="160">
        <v>4533.3900000000003</v>
      </c>
    </row>
    <row r="73" spans="1:6" s="13" customFormat="1" x14ac:dyDescent="0.25">
      <c r="A73" s="85">
        <v>66</v>
      </c>
      <c r="B73" s="86">
        <v>45460</v>
      </c>
      <c r="C73" s="84">
        <v>1524</v>
      </c>
      <c r="D73" s="87" t="s">
        <v>111</v>
      </c>
      <c r="E73" s="83" t="s">
        <v>198</v>
      </c>
      <c r="F73" s="160">
        <v>1770</v>
      </c>
    </row>
    <row r="74" spans="1:6" s="13" customFormat="1" x14ac:dyDescent="0.25">
      <c r="A74" s="85">
        <v>67</v>
      </c>
      <c r="B74" s="86">
        <v>45446</v>
      </c>
      <c r="C74" s="84">
        <v>24</v>
      </c>
      <c r="D74" s="87" t="s">
        <v>77</v>
      </c>
      <c r="E74" s="83" t="s">
        <v>66</v>
      </c>
      <c r="F74" s="160">
        <v>460.5</v>
      </c>
    </row>
    <row r="75" spans="1:6" s="13" customFormat="1" ht="15.75" customHeight="1" x14ac:dyDescent="0.25">
      <c r="A75" s="85">
        <v>68</v>
      </c>
      <c r="B75" s="82">
        <v>45447</v>
      </c>
      <c r="C75" s="84">
        <v>1303</v>
      </c>
      <c r="D75" s="87" t="s">
        <v>199</v>
      </c>
      <c r="E75" s="83" t="s">
        <v>200</v>
      </c>
      <c r="F75" s="160">
        <v>1440</v>
      </c>
    </row>
    <row r="76" spans="1:6" s="13" customFormat="1" x14ac:dyDescent="0.25">
      <c r="A76" s="85">
        <v>69</v>
      </c>
      <c r="B76" s="82">
        <v>45448</v>
      </c>
      <c r="C76" s="84">
        <v>133</v>
      </c>
      <c r="D76" s="87" t="s">
        <v>77</v>
      </c>
      <c r="E76" s="83" t="s">
        <v>107</v>
      </c>
      <c r="F76" s="160">
        <v>-126.45</v>
      </c>
    </row>
    <row r="77" spans="1:6" s="13" customFormat="1" x14ac:dyDescent="0.25">
      <c r="A77" s="85">
        <v>70</v>
      </c>
      <c r="B77" s="82">
        <v>45450</v>
      </c>
      <c r="C77" s="84">
        <v>25</v>
      </c>
      <c r="D77" s="87" t="s">
        <v>77</v>
      </c>
      <c r="E77" s="83" t="s">
        <v>66</v>
      </c>
      <c r="F77" s="160">
        <v>800</v>
      </c>
    </row>
    <row r="78" spans="1:6" x14ac:dyDescent="0.25">
      <c r="A78" s="85">
        <v>71</v>
      </c>
      <c r="B78" s="82">
        <v>45461</v>
      </c>
      <c r="C78" s="158">
        <v>1532</v>
      </c>
      <c r="D78" s="87" t="s">
        <v>201</v>
      </c>
      <c r="E78" s="159" t="s">
        <v>202</v>
      </c>
      <c r="F78" s="160">
        <v>1240</v>
      </c>
    </row>
    <row r="79" spans="1:6" s="13" customFormat="1" x14ac:dyDescent="0.25">
      <c r="A79" s="85">
        <v>72</v>
      </c>
      <c r="B79" s="82">
        <v>45447</v>
      </c>
      <c r="C79" s="158">
        <v>1309</v>
      </c>
      <c r="D79" s="87" t="s">
        <v>80</v>
      </c>
      <c r="E79" s="159" t="s">
        <v>203</v>
      </c>
      <c r="F79" s="160">
        <v>8806</v>
      </c>
    </row>
    <row r="80" spans="1:6" s="13" customFormat="1" x14ac:dyDescent="0.25">
      <c r="A80" s="85">
        <v>73</v>
      </c>
      <c r="B80" s="82">
        <v>45447</v>
      </c>
      <c r="C80" s="84">
        <v>1307</v>
      </c>
      <c r="D80" s="87" t="s">
        <v>204</v>
      </c>
      <c r="E80" s="159" t="s">
        <v>205</v>
      </c>
      <c r="F80" s="160">
        <v>19530</v>
      </c>
    </row>
    <row r="81" spans="1:6" s="13" customFormat="1" x14ac:dyDescent="0.25">
      <c r="A81" s="85">
        <v>74</v>
      </c>
      <c r="B81" s="82">
        <v>45447</v>
      </c>
      <c r="C81" s="84">
        <v>1312</v>
      </c>
      <c r="D81" s="87" t="s">
        <v>206</v>
      </c>
      <c r="E81" s="159" t="s">
        <v>207</v>
      </c>
      <c r="F81" s="163">
        <v>980</v>
      </c>
    </row>
    <row r="82" spans="1:6" s="13" customFormat="1" x14ac:dyDescent="0.25">
      <c r="A82" s="85">
        <v>75</v>
      </c>
      <c r="B82" s="82">
        <v>45447</v>
      </c>
      <c r="C82" s="155">
        <v>1314</v>
      </c>
      <c r="D82" s="87" t="s">
        <v>206</v>
      </c>
      <c r="E82" s="159" t="s">
        <v>208</v>
      </c>
      <c r="F82" s="164">
        <v>980</v>
      </c>
    </row>
    <row r="83" spans="1:6" s="13" customFormat="1" x14ac:dyDescent="0.25">
      <c r="A83" s="85">
        <v>76</v>
      </c>
      <c r="B83" s="82">
        <v>45448</v>
      </c>
      <c r="C83" s="155">
        <v>1473</v>
      </c>
      <c r="D83" s="87" t="s">
        <v>209</v>
      </c>
      <c r="E83" s="159" t="s">
        <v>210</v>
      </c>
      <c r="F83" s="164">
        <v>990</v>
      </c>
    </row>
    <row r="84" spans="1:6" s="13" customFormat="1" x14ac:dyDescent="0.25">
      <c r="A84" s="85">
        <v>77</v>
      </c>
      <c r="B84" s="82">
        <v>45454</v>
      </c>
      <c r="C84" s="84">
        <v>1501</v>
      </c>
      <c r="D84" s="87" t="s">
        <v>104</v>
      </c>
      <c r="E84" s="156" t="s">
        <v>106</v>
      </c>
      <c r="F84" s="160">
        <v>8242.52</v>
      </c>
    </row>
    <row r="85" spans="1:6" s="13" customFormat="1" x14ac:dyDescent="0.25">
      <c r="A85" s="85">
        <v>78</v>
      </c>
      <c r="B85" s="82">
        <v>45454</v>
      </c>
      <c r="C85" s="84">
        <v>1500</v>
      </c>
      <c r="D85" s="87" t="s">
        <v>104</v>
      </c>
      <c r="E85" s="156" t="s">
        <v>106</v>
      </c>
      <c r="F85" s="160">
        <v>3368.54</v>
      </c>
    </row>
    <row r="86" spans="1:6" s="13" customFormat="1" x14ac:dyDescent="0.25">
      <c r="A86" s="85">
        <v>79</v>
      </c>
      <c r="B86" s="82">
        <v>45454</v>
      </c>
      <c r="C86" s="84">
        <v>1504</v>
      </c>
      <c r="D86" s="87" t="s">
        <v>104</v>
      </c>
      <c r="E86" s="156" t="s">
        <v>105</v>
      </c>
      <c r="F86" s="160">
        <v>151</v>
      </c>
    </row>
    <row r="87" spans="1:6" s="13" customFormat="1" x14ac:dyDescent="0.25">
      <c r="A87" s="85">
        <v>80</v>
      </c>
      <c r="B87" s="82">
        <v>45456</v>
      </c>
      <c r="C87" s="84">
        <v>1509</v>
      </c>
      <c r="D87" s="87" t="s">
        <v>104</v>
      </c>
      <c r="E87" s="156" t="s">
        <v>105</v>
      </c>
      <c r="F87" s="160">
        <v>202</v>
      </c>
    </row>
    <row r="88" spans="1:6" s="13" customFormat="1" x14ac:dyDescent="0.25">
      <c r="A88" s="85">
        <v>81</v>
      </c>
      <c r="B88" s="82">
        <v>45463</v>
      </c>
      <c r="C88" s="84">
        <v>1536</v>
      </c>
      <c r="D88" s="87" t="s">
        <v>211</v>
      </c>
      <c r="E88" s="156" t="s">
        <v>106</v>
      </c>
      <c r="F88" s="160">
        <v>4648</v>
      </c>
    </row>
    <row r="89" spans="1:6" s="13" customFormat="1" x14ac:dyDescent="0.25">
      <c r="A89" s="85">
        <v>82</v>
      </c>
      <c r="B89" s="82">
        <v>45470</v>
      </c>
      <c r="C89" s="84">
        <v>1564</v>
      </c>
      <c r="D89" s="87" t="s">
        <v>211</v>
      </c>
      <c r="E89" s="156" t="s">
        <v>106</v>
      </c>
      <c r="F89" s="160">
        <v>16402.88</v>
      </c>
    </row>
    <row r="90" spans="1:6" s="13" customFormat="1" x14ac:dyDescent="0.25">
      <c r="A90" s="85">
        <v>83</v>
      </c>
      <c r="B90" s="82">
        <v>45446</v>
      </c>
      <c r="C90" s="84">
        <v>24</v>
      </c>
      <c r="D90" s="87" t="s">
        <v>77</v>
      </c>
      <c r="E90" s="156" t="s">
        <v>66</v>
      </c>
      <c r="F90" s="160">
        <v>655</v>
      </c>
    </row>
    <row r="91" spans="1:6" s="13" customFormat="1" x14ac:dyDescent="0.25">
      <c r="A91" s="85">
        <v>84</v>
      </c>
      <c r="B91" s="82">
        <v>45446</v>
      </c>
      <c r="C91" s="84">
        <v>24</v>
      </c>
      <c r="D91" s="87" t="s">
        <v>77</v>
      </c>
      <c r="E91" s="156" t="s">
        <v>66</v>
      </c>
      <c r="F91" s="160">
        <v>55</v>
      </c>
    </row>
    <row r="92" spans="1:6" s="13" customFormat="1" x14ac:dyDescent="0.25">
      <c r="A92" s="85">
        <v>85</v>
      </c>
      <c r="B92" s="82">
        <v>45447</v>
      </c>
      <c r="C92" s="84">
        <v>1313</v>
      </c>
      <c r="D92" s="87" t="s">
        <v>206</v>
      </c>
      <c r="E92" s="156" t="s">
        <v>212</v>
      </c>
      <c r="F92" s="160">
        <v>5270</v>
      </c>
    </row>
    <row r="93" spans="1:6" s="13" customFormat="1" x14ac:dyDescent="0.25">
      <c r="A93" s="85">
        <v>86</v>
      </c>
      <c r="B93" s="82">
        <v>45447</v>
      </c>
      <c r="C93" s="84">
        <v>1315</v>
      </c>
      <c r="D93" s="87" t="s">
        <v>206</v>
      </c>
      <c r="E93" s="156" t="s">
        <v>213</v>
      </c>
      <c r="F93" s="160">
        <v>5780</v>
      </c>
    </row>
    <row r="94" spans="1:6" s="13" customFormat="1" x14ac:dyDescent="0.25">
      <c r="A94" s="85">
        <v>87</v>
      </c>
      <c r="B94" s="82">
        <v>45448</v>
      </c>
      <c r="C94" s="84">
        <v>1472</v>
      </c>
      <c r="D94" s="87" t="s">
        <v>214</v>
      </c>
      <c r="E94" s="156" t="s">
        <v>215</v>
      </c>
      <c r="F94" s="160">
        <v>8350</v>
      </c>
    </row>
    <row r="95" spans="1:6" s="13" customFormat="1" x14ac:dyDescent="0.25">
      <c r="A95" s="85">
        <v>88</v>
      </c>
      <c r="B95" s="82">
        <v>45450</v>
      </c>
      <c r="C95" s="84">
        <v>25</v>
      </c>
      <c r="D95" s="87" t="s">
        <v>77</v>
      </c>
      <c r="E95" s="156" t="s">
        <v>66</v>
      </c>
      <c r="F95" s="160">
        <v>1000</v>
      </c>
    </row>
    <row r="96" spans="1:6" s="13" customFormat="1" x14ac:dyDescent="0.25">
      <c r="A96" s="85">
        <v>89</v>
      </c>
      <c r="B96" s="82">
        <v>45454</v>
      </c>
      <c r="C96" s="84">
        <v>26</v>
      </c>
      <c r="D96" s="87" t="s">
        <v>77</v>
      </c>
      <c r="E96" s="156" t="s">
        <v>66</v>
      </c>
      <c r="F96" s="160">
        <v>55</v>
      </c>
    </row>
    <row r="97" spans="1:7" s="13" customFormat="1" x14ac:dyDescent="0.25">
      <c r="A97" s="85">
        <v>90</v>
      </c>
      <c r="B97" s="82">
        <v>45454</v>
      </c>
      <c r="C97" s="84">
        <v>26</v>
      </c>
      <c r="D97" s="87" t="s">
        <v>77</v>
      </c>
      <c r="E97" s="156" t="s">
        <v>66</v>
      </c>
      <c r="F97" s="160">
        <v>835</v>
      </c>
    </row>
    <row r="98" spans="1:7" s="13" customFormat="1" x14ac:dyDescent="0.25">
      <c r="A98" s="85">
        <v>91</v>
      </c>
      <c r="B98" s="82">
        <v>45460</v>
      </c>
      <c r="C98" s="84">
        <v>147</v>
      </c>
      <c r="D98" s="87" t="s">
        <v>77</v>
      </c>
      <c r="E98" s="156" t="s">
        <v>107</v>
      </c>
      <c r="F98" s="160">
        <v>-249.6</v>
      </c>
    </row>
    <row r="99" spans="1:7" s="13" customFormat="1" x14ac:dyDescent="0.25">
      <c r="A99" s="85">
        <v>92</v>
      </c>
      <c r="B99" s="82">
        <v>45460</v>
      </c>
      <c r="C99" s="84">
        <v>149</v>
      </c>
      <c r="D99" s="87" t="s">
        <v>77</v>
      </c>
      <c r="E99" s="156" t="s">
        <v>107</v>
      </c>
      <c r="F99" s="160">
        <v>-55</v>
      </c>
    </row>
    <row r="100" spans="1:7" s="13" customFormat="1" x14ac:dyDescent="0.25">
      <c r="A100" s="85">
        <v>93</v>
      </c>
      <c r="B100" s="82">
        <v>45463</v>
      </c>
      <c r="C100" s="84">
        <v>158</v>
      </c>
      <c r="D100" s="87" t="s">
        <v>77</v>
      </c>
      <c r="E100" s="156" t="s">
        <v>107</v>
      </c>
      <c r="F100" s="160">
        <v>-55</v>
      </c>
    </row>
    <row r="101" spans="1:7" s="13" customFormat="1" x14ac:dyDescent="0.25">
      <c r="A101" s="85">
        <v>94</v>
      </c>
      <c r="B101" s="82">
        <v>45463</v>
      </c>
      <c r="C101" s="84">
        <v>160</v>
      </c>
      <c r="D101" s="87" t="s">
        <v>77</v>
      </c>
      <c r="E101" s="156" t="s">
        <v>107</v>
      </c>
      <c r="F101" s="160">
        <v>-272.86</v>
      </c>
    </row>
    <row r="102" spans="1:7" s="13" customFormat="1" x14ac:dyDescent="0.25">
      <c r="A102" s="85">
        <v>95</v>
      </c>
      <c r="B102" s="82">
        <v>45464</v>
      </c>
      <c r="C102" s="84">
        <v>161</v>
      </c>
      <c r="D102" s="87" t="s">
        <v>77</v>
      </c>
      <c r="E102" s="156" t="s">
        <v>107</v>
      </c>
      <c r="F102" s="160">
        <v>-336.17</v>
      </c>
    </row>
    <row r="103" spans="1:7" s="13" customFormat="1" x14ac:dyDescent="0.25">
      <c r="A103" s="85">
        <v>96</v>
      </c>
      <c r="B103" s="82">
        <v>45464</v>
      </c>
      <c r="C103" s="84">
        <v>29</v>
      </c>
      <c r="D103" s="87" t="s">
        <v>77</v>
      </c>
      <c r="E103" s="156" t="s">
        <v>66</v>
      </c>
      <c r="F103" s="160">
        <v>1830</v>
      </c>
    </row>
    <row r="104" spans="1:7" s="13" customFormat="1" x14ac:dyDescent="0.25">
      <c r="A104" s="85">
        <v>97</v>
      </c>
      <c r="B104" s="82">
        <v>45471</v>
      </c>
      <c r="C104" s="84">
        <v>30</v>
      </c>
      <c r="D104" s="157" t="s">
        <v>77</v>
      </c>
      <c r="E104" s="86" t="s">
        <v>66</v>
      </c>
      <c r="F104" s="160">
        <v>710</v>
      </c>
    </row>
    <row r="105" spans="1:7" s="13" customFormat="1" x14ac:dyDescent="0.25">
      <c r="A105" s="85">
        <v>98</v>
      </c>
      <c r="B105" s="82">
        <v>45446</v>
      </c>
      <c r="C105" s="84">
        <v>1300</v>
      </c>
      <c r="D105" s="157" t="s">
        <v>103</v>
      </c>
      <c r="E105" s="86" t="s">
        <v>216</v>
      </c>
      <c r="F105" s="160">
        <v>11031.3</v>
      </c>
    </row>
    <row r="106" spans="1:7" s="13" customFormat="1" x14ac:dyDescent="0.25">
      <c r="A106" s="85">
        <v>99</v>
      </c>
      <c r="B106" s="82">
        <v>45449</v>
      </c>
      <c r="C106" s="84">
        <v>1479</v>
      </c>
      <c r="D106" s="157" t="s">
        <v>126</v>
      </c>
      <c r="E106" s="86" t="s">
        <v>217</v>
      </c>
      <c r="F106" s="160">
        <v>717</v>
      </c>
    </row>
    <row r="107" spans="1:7" s="13" customFormat="1" x14ac:dyDescent="0.25">
      <c r="A107" s="85">
        <v>100</v>
      </c>
      <c r="B107" s="82">
        <v>45464</v>
      </c>
      <c r="C107" s="84">
        <v>1556</v>
      </c>
      <c r="D107" s="157" t="s">
        <v>223</v>
      </c>
      <c r="E107" s="86" t="s">
        <v>222</v>
      </c>
      <c r="F107" s="160">
        <v>350</v>
      </c>
    </row>
    <row r="108" spans="1:7" s="13" customFormat="1" x14ac:dyDescent="0.25">
      <c r="A108" s="85">
        <v>101</v>
      </c>
      <c r="B108" s="82"/>
      <c r="C108" s="84"/>
      <c r="D108" s="157"/>
      <c r="E108" s="86" t="s">
        <v>219</v>
      </c>
      <c r="F108" s="160">
        <v>2979</v>
      </c>
    </row>
    <row r="109" spans="1:7" s="13" customFormat="1" x14ac:dyDescent="0.25">
      <c r="A109" s="85">
        <v>102</v>
      </c>
      <c r="B109" s="82"/>
      <c r="C109" s="84"/>
      <c r="D109" s="157"/>
      <c r="E109" s="86" t="s">
        <v>220</v>
      </c>
      <c r="F109" s="160">
        <v>738.16</v>
      </c>
    </row>
    <row r="110" spans="1:7" s="13" customFormat="1" x14ac:dyDescent="0.25">
      <c r="A110" s="85">
        <v>103</v>
      </c>
      <c r="B110" s="82"/>
      <c r="C110" s="84"/>
      <c r="D110" s="157"/>
      <c r="E110" s="86" t="s">
        <v>221</v>
      </c>
      <c r="F110" s="160">
        <v>1369.91</v>
      </c>
    </row>
    <row r="111" spans="1:7" s="13" customFormat="1" ht="14.4" thickBot="1" x14ac:dyDescent="0.3">
      <c r="A111" s="175" t="s">
        <v>122</v>
      </c>
      <c r="B111" s="176"/>
      <c r="C111" s="176"/>
      <c r="D111" s="176"/>
      <c r="E111" s="176"/>
      <c r="F111" s="129">
        <f>SUM(F8:F110)</f>
        <v>377741.49</v>
      </c>
      <c r="G111" s="150"/>
    </row>
    <row r="112" spans="1:7" s="13" customFormat="1" x14ac:dyDescent="0.25">
      <c r="A112" s="10"/>
      <c r="B112" s="10"/>
      <c r="C112" s="10"/>
      <c r="D112" s="10"/>
      <c r="E112" s="10"/>
      <c r="F112" s="10"/>
    </row>
  </sheetData>
  <sheetProtection password="CC71" sheet="1" objects="1" scenarios="1"/>
  <mergeCells count="2">
    <mergeCell ref="A5:C5"/>
    <mergeCell ref="A111:E111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115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6"/>
      <c r="B8" s="74"/>
      <c r="C8" s="77"/>
      <c r="D8" s="77"/>
      <c r="E8" s="71"/>
    </row>
    <row r="9" spans="1:5" ht="12.75" x14ac:dyDescent="0.2">
      <c r="A9" s="140"/>
      <c r="B9" s="75"/>
      <c r="C9" s="78"/>
      <c r="D9" s="78"/>
      <c r="E9" s="73"/>
    </row>
    <row r="10" spans="1:5" ht="12.75" x14ac:dyDescent="0.2">
      <c r="A10" s="140"/>
      <c r="B10" s="75"/>
      <c r="C10" s="78"/>
      <c r="D10" s="78"/>
      <c r="E10" s="73"/>
    </row>
    <row r="11" spans="1:5" ht="12.75" x14ac:dyDescent="0.2">
      <c r="A11" s="140"/>
      <c r="B11" s="75"/>
      <c r="C11" s="78"/>
      <c r="D11" s="78"/>
      <c r="E11" s="73"/>
    </row>
    <row r="12" spans="1:5" ht="12.75" x14ac:dyDescent="0.2">
      <c r="A12" s="140"/>
      <c r="B12" s="75"/>
      <c r="C12" s="78"/>
      <c r="D12" s="78"/>
      <c r="E12" s="73"/>
    </row>
    <row r="13" spans="1:5" ht="12.75" x14ac:dyDescent="0.2">
      <c r="A13" s="140"/>
      <c r="B13" s="75"/>
      <c r="C13" s="78"/>
      <c r="D13" s="78"/>
      <c r="E13" s="73"/>
    </row>
    <row r="14" spans="1:5" ht="12.75" x14ac:dyDescent="0.2">
      <c r="A14" s="140"/>
      <c r="B14" s="75"/>
      <c r="C14" s="78"/>
      <c r="D14" s="78"/>
      <c r="E14" s="73"/>
    </row>
    <row r="15" spans="1:5" ht="12.75" x14ac:dyDescent="0.2">
      <c r="A15" s="140"/>
      <c r="B15" s="75"/>
      <c r="C15" s="78"/>
      <c r="D15" s="78"/>
      <c r="E15" s="149"/>
    </row>
    <row r="16" spans="1:5" ht="12.75" x14ac:dyDescent="0.2">
      <c r="A16" s="140"/>
      <c r="B16" s="75"/>
      <c r="C16" s="78"/>
      <c r="D16" s="78"/>
      <c r="E16" s="73"/>
    </row>
    <row r="17" spans="1:5" ht="12.75" x14ac:dyDescent="0.2">
      <c r="A17" s="140"/>
      <c r="B17" s="75"/>
      <c r="C17" s="78"/>
      <c r="D17" s="78"/>
      <c r="E17" s="73"/>
    </row>
    <row r="18" spans="1:5" ht="12.75" x14ac:dyDescent="0.2">
      <c r="A18" s="79"/>
      <c r="B18" s="75"/>
      <c r="C18" s="78"/>
      <c r="D18" s="78"/>
      <c r="E18" s="73"/>
    </row>
    <row r="19" spans="1:5" ht="12.75" x14ac:dyDescent="0.2">
      <c r="A19" s="79"/>
      <c r="B19" s="75"/>
      <c r="C19" s="78"/>
      <c r="D19" s="78"/>
      <c r="E19" s="73"/>
    </row>
    <row r="20" spans="1:5" ht="13.5" thickBot="1" x14ac:dyDescent="0.25">
      <c r="A20" s="175" t="s">
        <v>218</v>
      </c>
      <c r="B20" s="176"/>
      <c r="C20" s="176"/>
      <c r="D20" s="7"/>
      <c r="E20" s="70">
        <f>E8+E9+E10+E11</f>
        <v>0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0"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4" t="s">
        <v>121</v>
      </c>
      <c r="B5" s="174"/>
      <c r="C5" s="17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1"/>
    </row>
    <row r="33" spans="1:6" ht="14.25" x14ac:dyDescent="0.2">
      <c r="A33" s="47"/>
      <c r="B33" s="48"/>
      <c r="C33" s="48"/>
      <c r="D33" s="46"/>
      <c r="E33" s="50"/>
      <c r="F33" s="131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115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9">
        <v>45462</v>
      </c>
      <c r="B8" s="35">
        <v>107</v>
      </c>
      <c r="C8" s="35" t="s">
        <v>113</v>
      </c>
      <c r="D8" s="35" t="s">
        <v>114</v>
      </c>
      <c r="E8" s="137">
        <v>25820.09</v>
      </c>
    </row>
    <row r="9" spans="1:5" ht="15" x14ac:dyDescent="0.25">
      <c r="A9" s="135"/>
      <c r="B9" s="136"/>
      <c r="C9" s="35"/>
      <c r="D9" s="35"/>
      <c r="E9" s="137"/>
    </row>
    <row r="10" spans="1:5" ht="15" x14ac:dyDescent="0.25">
      <c r="A10" s="135"/>
      <c r="B10" s="136"/>
      <c r="C10" s="136"/>
      <c r="D10" s="136"/>
      <c r="E10" s="138"/>
    </row>
    <row r="11" spans="1:5" ht="15" x14ac:dyDescent="0.25">
      <c r="A11" s="135"/>
      <c r="B11" s="136"/>
      <c r="C11" s="136"/>
      <c r="D11" s="136"/>
      <c r="E11" s="138"/>
    </row>
    <row r="12" spans="1:5" ht="15" x14ac:dyDescent="0.25">
      <c r="A12" s="135"/>
      <c r="B12" s="136"/>
      <c r="C12" s="136"/>
      <c r="D12" s="136"/>
      <c r="E12" s="138"/>
    </row>
    <row r="13" spans="1:5" ht="15" x14ac:dyDescent="0.25">
      <c r="A13" s="135"/>
      <c r="B13" s="136"/>
      <c r="C13" s="136"/>
      <c r="D13" s="136"/>
      <c r="E13" s="139"/>
    </row>
    <row r="14" spans="1:5" ht="15" x14ac:dyDescent="0.25">
      <c r="A14" s="132"/>
      <c r="B14" s="133"/>
      <c r="C14" s="133"/>
      <c r="D14" s="133"/>
      <c r="E14" s="134"/>
    </row>
    <row r="16" spans="1:5" ht="15.75" thickBot="1" x14ac:dyDescent="0.3">
      <c r="A16" s="175" t="s">
        <v>218</v>
      </c>
      <c r="B16" s="176"/>
      <c r="C16" s="176"/>
      <c r="D16" s="7"/>
      <c r="E16" s="72">
        <f>SUM(E8:E15)</f>
        <v>25820.09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2024-07-30T11:05:47Z</dcterms:modified>
</cp:coreProperties>
</file>