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AcestRegistruDeLucru" defaultThemeVersion="124226"/>
  <bookViews>
    <workbookView xWindow="480" yWindow="1395" windowWidth="27795" windowHeight="10755" activeTab="4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45621"/>
</workbook>
</file>

<file path=xl/calcChain.xml><?xml version="1.0" encoding="utf-8"?>
<calcChain xmlns="http://schemas.openxmlformats.org/spreadsheetml/2006/main">
  <c r="F73" i="2" l="1"/>
  <c r="E159" i="5" l="1"/>
  <c r="D158" i="5"/>
  <c r="E10" i="8" l="1"/>
  <c r="D61" i="5" l="1"/>
  <c r="E62" i="5" s="1"/>
  <c r="F103" i="2" l="1"/>
  <c r="D29" i="7" l="1"/>
  <c r="D18" i="7"/>
  <c r="D168" i="5" l="1"/>
  <c r="D135" i="5" l="1"/>
  <c r="D142" i="5"/>
  <c r="D153" i="5" l="1"/>
  <c r="E11" i="4" l="1"/>
  <c r="D99" i="5" l="1"/>
  <c r="D163" i="5" l="1"/>
  <c r="E30" i="7" l="1"/>
  <c r="E19" i="7"/>
  <c r="E10" i="6" l="1"/>
  <c r="E164" i="5" l="1"/>
  <c r="E170" i="5" s="1"/>
  <c r="E100" i="5" l="1"/>
  <c r="E169" i="5" l="1"/>
  <c r="E154" i="5" l="1"/>
  <c r="E143" i="5"/>
  <c r="E136" i="5"/>
</calcChain>
</file>

<file path=xl/sharedStrings.xml><?xml version="1.0" encoding="utf-8"?>
<sst xmlns="http://schemas.openxmlformats.org/spreadsheetml/2006/main" count="772" uniqueCount="196">
  <si>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</si>
  <si>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</si>
  <si>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</si>
  <si>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</si>
  <si>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</si>
  <si>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</si>
  <si>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</si>
  <si>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</si>
  <si>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</si>
  <si>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</si>
  <si>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</si>
  <si>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</si>
  <si>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</si>
  <si>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</si>
  <si>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</si>
  <si>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</si>
  <si>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</si>
  <si>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</si>
  <si>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</si>
  <si>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</si>
  <si>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</si>
  <si>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</si>
  <si>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</si>
  <si>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</si>
  <si>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</si>
  <si>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</si>
  <si>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</si>
  <si>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</si>
  <si>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</si>
  <si>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</si>
  <si>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</si>
  <si>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</si>
  <si>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</si>
  <si>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</si>
  <si>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</si>
  <si>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</si>
  <si>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</si>
  <si>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</si>
  <si>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</si>
  <si>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</si>
  <si>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</si>
  <si>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</si>
  <si>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</si>
  <si>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</si>
  <si>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</si>
  <si>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</si>
  <si>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</si>
  <si>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</si>
  <si>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</si>
  <si>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</si>
  <si>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</si>
  <si>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</si>
  <si>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</si>
  <si>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</si>
  <si>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</si>
  <si>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</si>
  <si>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</si>
  <si>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</si>
  <si>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</si>
  <si>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</si>
  <si>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</si>
  <si>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</si>
  <si>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</si>
  <si>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</si>
  <si>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</si>
  <si>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</si>
  <si>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</si>
  <si>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</si>
  <si>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</si>
  <si>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CAP 55 02 01 "CONTRIBUTII SI COTIZATII LA ORGANISMELE INTERNATIONALE" </t>
  </si>
  <si>
    <t xml:space="preserve">DEPLASARI </t>
  </si>
  <si>
    <t>OSIM</t>
  </si>
  <si>
    <t>VARSAMINTE PT.PERS.CU HANDICAP NEINCADRATE-2022</t>
  </si>
  <si>
    <t>BTM CORPORATE SECURITY SRL</t>
  </si>
  <si>
    <t>ARCHIVIT SRL</t>
  </si>
  <si>
    <t>VODAFONE ROMANIA SA</t>
  </si>
  <si>
    <t>MIDA SOFT BUSINESS SRL</t>
  </si>
  <si>
    <t>DNS BIROTICA SRL</t>
  </si>
  <si>
    <t>ENGIE ROMANIA SA</t>
  </si>
  <si>
    <t>ALIMENTARE CONT CARD SALARIU BTRL</t>
  </si>
  <si>
    <t>ALIMENTARE CONT CARD SALARIU RAIFFEISEN</t>
  </si>
  <si>
    <t>PIESE ECHIPAMENTE</t>
  </si>
  <si>
    <t>TORNADO GOMAR TRADE SRL</t>
  </si>
  <si>
    <t>perioada: 01-30 aprilie</t>
  </si>
  <si>
    <t>PFA MIU ALEXANDRU</t>
  </si>
  <si>
    <t>SERV.MENT.SIST. EL. MARTIE 2022</t>
  </si>
  <si>
    <t>MANOPERA VULCANIZARE</t>
  </si>
  <si>
    <t>CM UNIREA SRL</t>
  </si>
  <si>
    <t>SERV.MED.MUNCII MARTIE 2022</t>
  </si>
  <si>
    <t>PFA MOISE CARMELA ALEXIA</t>
  </si>
  <si>
    <t>PREST. SERVICII MARTIE 2022</t>
  </si>
  <si>
    <t>PFA BADEA ANTONIA</t>
  </si>
  <si>
    <t>PFA STANCIU ELENA</t>
  </si>
  <si>
    <t>PERLA ECO CLEAN SRL</t>
  </si>
  <si>
    <t>SERV.CURATENIE MARTIE 2022</t>
  </si>
  <si>
    <t>SERV. PAZA MARTIE 2022</t>
  </si>
  <si>
    <t>SERV. TV APRILIE 2022</t>
  </si>
  <si>
    <t>SERV.TEL.MOB. MARTIE 2022</t>
  </si>
  <si>
    <t>SERV. WI-FI MARTIE 2022</t>
  </si>
  <si>
    <t>COMP.MUNICIP.IMOB. SA</t>
  </si>
  <si>
    <t>FOLOSINTA SPATIU APRILIE 2022</t>
  </si>
  <si>
    <t>STOCARE ARHIVA</t>
  </si>
  <si>
    <t>RIDICARE NUMERAR</t>
  </si>
  <si>
    <t>FISET CU 2 USI</t>
  </si>
  <si>
    <t>CONSUM GAZE MARTIE 2022</t>
  </si>
  <si>
    <t>CVAL. PLICURI</t>
  </si>
  <si>
    <t>01-31 aprilie</t>
  </si>
  <si>
    <t>aprilie</t>
  </si>
  <si>
    <t>PENSIE PRIVATA NEGOITA L.</t>
  </si>
  <si>
    <t>POPRIRE SOLZARU C.</t>
  </si>
  <si>
    <t>PENSIE PRIVATA GEORGESCU S.</t>
  </si>
  <si>
    <t>PENSIE PRIVATA VARODIN I.</t>
  </si>
  <si>
    <t>POPRIRE NEAMTU M.</t>
  </si>
  <si>
    <t>POPRIRE NICULAE A.</t>
  </si>
  <si>
    <t>GARANTII GESTIONARI OSIM</t>
  </si>
  <si>
    <t>POPRIRE BURCESCU C.</t>
  </si>
  <si>
    <t>PENSIE PRIVATA STANILA F.</t>
  </si>
  <si>
    <t>POPRIRE STAN M.</t>
  </si>
  <si>
    <t>POPRIRE STEFANESCU R.</t>
  </si>
  <si>
    <t>POPRIRE OURDEL D.</t>
  </si>
  <si>
    <t xml:space="preserve">PENSIE ALIMENTARA </t>
  </si>
  <si>
    <t>ALIMENTARE CONT CARD SALARII BTRL</t>
  </si>
  <si>
    <t>ALIMENTARE CONT CARD SALARII RAIFFEISEN</t>
  </si>
  <si>
    <t>DANTE INTERNATIONAL SA</t>
  </si>
  <si>
    <t>TELEFOANE MOBILE</t>
  </si>
  <si>
    <t>SQARE PARKING SRL</t>
  </si>
  <si>
    <t>ABONAMENT PARCARE</t>
  </si>
  <si>
    <t>ROBOSTO LOGISTIK SRL</t>
  </si>
  <si>
    <t>SSM-SU RSVTI APRILIE 2022</t>
  </si>
  <si>
    <t>PIESE SI ACCESORII ECHIPAM. TRANSFER</t>
  </si>
  <si>
    <t>01-30 aprilie</t>
  </si>
  <si>
    <t xml:space="preserve">TELEFOANE MOBILE IPHONE </t>
  </si>
  <si>
    <t>TOTAL aprilie</t>
  </si>
  <si>
    <t>C.N. POSTA ROMANA</t>
  </si>
  <si>
    <t>ALIMENTARE MASINA DE FRANCAT</t>
  </si>
  <si>
    <t>DHL INTERNATIONAL</t>
  </si>
  <si>
    <t>EXPEDIERI EXPRES</t>
  </si>
  <si>
    <t>ITG ONLINE SRL</t>
  </si>
  <si>
    <t>DVR HIKVISION</t>
  </si>
  <si>
    <t>MOUSE OPTIC LENOVO</t>
  </si>
  <si>
    <t>CAMPUS USAMV BUCURESTI</t>
  </si>
  <si>
    <t>PRODUSE PROTOCOL CURSURI PI</t>
  </si>
  <si>
    <t>TESKA GLOBAL PRODUCTION SRL</t>
  </si>
  <si>
    <t>MAPA SEMNATURI</t>
  </si>
  <si>
    <t>ANTARES ROMANIA SRL</t>
  </si>
  <si>
    <t>SCAUNE ERGONOMICE</t>
  </si>
  <si>
    <t>ASCENSORUL SA</t>
  </si>
  <si>
    <t>PRESTARI SERV. ASCENSOR MARTIE 2022</t>
  </si>
  <si>
    <t>CTCE PIATRA NEAMT</t>
  </si>
  <si>
    <t>ACTUALIZARI LEGIS APRILIE 2022</t>
  </si>
  <si>
    <t>RCS RDS SA</t>
  </si>
  <si>
    <t>ABONAMENT INTERNET APRILIE 2022</t>
  </si>
  <si>
    <t>CRISTAL SOFT SRL</t>
  </si>
  <si>
    <t>SERV.MENT. SOFT CONTAB. APRILIE 2022</t>
  </si>
  <si>
    <t>APA NOVA BUC. SA</t>
  </si>
  <si>
    <t>SERV. APA MARTIE 2022</t>
  </si>
  <si>
    <t>MEDA CONSULT SRL</t>
  </si>
  <si>
    <t>WASTE TONER</t>
  </si>
  <si>
    <t>SERV.MENTENANTA SIST.EL. APRILIE 2022</t>
  </si>
  <si>
    <t>AVANS CO STEFANESCU R.</t>
  </si>
  <si>
    <t>R.A. MONITORUL OFICIAL</t>
  </si>
  <si>
    <t>PUBLICARE ANUNT CONCURS</t>
  </si>
  <si>
    <t>PROFESIONAL GLOBAL PRESS SRL</t>
  </si>
  <si>
    <t>WECO TMC SRL</t>
  </si>
  <si>
    <t>ASIGURARE MEDICALA CALATORIE</t>
  </si>
  <si>
    <t>SUPLIMENTARE PRODUSE PROTOCOL</t>
  </si>
  <si>
    <t>PROD. CONS.SERV. TIC</t>
  </si>
  <si>
    <t>PRESTARI SERV. ASCENSOR APRILIE 2022</t>
  </si>
  <si>
    <t>CVAL.CTR.SUBSECV. NR.8</t>
  </si>
  <si>
    <t>CVAL. PLICURI C5 SI C4</t>
  </si>
  <si>
    <t>IMPEX ALLSOLUTIONS SRL</t>
  </si>
  <si>
    <t>ORNAMENTE STICLA</t>
  </si>
  <si>
    <t>COMPUTECH SRL</t>
  </si>
  <si>
    <t>HDD INTERN WD</t>
  </si>
  <si>
    <t>FOKUSPUNKT TECHNIK SRL</t>
  </si>
  <si>
    <t>HARD DISCURI</t>
  </si>
  <si>
    <t>MARKETING CONCEPT SRL</t>
  </si>
  <si>
    <t>CENTRAL TRAVEL SRL</t>
  </si>
  <si>
    <t>CTR. SUBSECV. NR.8 TRANSP. AERIAN</t>
  </si>
  <si>
    <t>OLIMPIC INTERNATIONAL TURISM SRL</t>
  </si>
  <si>
    <t>CTR. SUBSECV. NR.7 TRANSP. AERIAN</t>
  </si>
  <si>
    <t>DIR. GEN. DE SALUBRITATE SECT.3</t>
  </si>
  <si>
    <t>COL. SI TR. DES.MENAJ MARTIE 2022</t>
  </si>
  <si>
    <t>01-30 APRILIE</t>
  </si>
  <si>
    <t>21.04.2022</t>
  </si>
  <si>
    <t>RENEWAL FEES RO_2022Q1</t>
  </si>
  <si>
    <t>20.04.2022</t>
  </si>
  <si>
    <t>INTERNATIONAL FILING FEES</t>
  </si>
  <si>
    <t>OMPI</t>
  </si>
  <si>
    <t>OEB</t>
  </si>
  <si>
    <t>Total plati APRILIE</t>
  </si>
  <si>
    <t>COMISION</t>
  </si>
  <si>
    <t>DEPLASARI EXTERNE</t>
  </si>
  <si>
    <t>MERTECOM SRL</t>
  </si>
  <si>
    <t>ODORIZANTE CAMERA SI REZERVE</t>
  </si>
  <si>
    <t>REINTREGIRE CONT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</si>
</sst>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9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4" fontId="1" fillId="24" borderId="10" xfId="40" applyNumberFormat="1" applyFont="1" applyFill="1" applyBorder="1" applyAlignment="1">
      <alignment horizontal="left" vertical="center"/>
    </xf>
    <xf numFmtId="0" fontId="26" fillId="24" borderId="17" xfId="40" applyFont="1" applyFill="1" applyBorder="1" applyAlignment="1">
      <alignment horizontal="left" wrapText="1"/>
    </xf>
    <xf numFmtId="0" fontId="1" fillId="24" borderId="10" xfId="4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0" fontId="1" fillId="0" borderId="17" xfId="4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ont="1" applyFill="1" applyBorder="1" applyAlignment="1">
      <alignment horizontal="right" vertical="center" wrapText="1"/>
    </xf>
    <xf numFmtId="0" fontId="28" fillId="24" borderId="0" xfId="0" applyFont="1" applyFill="1"/>
    <xf numFmtId="0" fontId="26" fillId="24" borderId="17" xfId="40" applyFont="1" applyFill="1" applyBorder="1" applyAlignment="1">
      <alignment horizontal="center" vertical="center"/>
    </xf>
    <xf numFmtId="0" fontId="26" fillId="24" borderId="10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left" vertical="center"/>
    </xf>
    <xf numFmtId="0" fontId="20" fillId="0" borderId="0" xfId="40" applyFont="1" applyAlignment="1">
      <alignment horizontal="left"/>
    </xf>
    <xf numFmtId="164" fontId="20" fillId="0" borderId="16" xfId="30" applyFont="1" applyFill="1" applyBorder="1" applyAlignment="1" applyProtection="1">
      <alignment horizontal="center"/>
    </xf>
    <xf numFmtId="2" fontId="1" fillId="24" borderId="14" xfId="40" applyNumberFormat="1" applyFont="1" applyFill="1" applyBorder="1" applyAlignment="1">
      <alignment horizontal="center" vertical="center"/>
    </xf>
    <xf numFmtId="2" fontId="1" fillId="24" borderId="23" xfId="40" applyNumberFormat="1" applyFont="1" applyFill="1" applyBorder="1" applyAlignment="1">
      <alignment horizontal="center" vertical="center"/>
    </xf>
    <xf numFmtId="0" fontId="29" fillId="24" borderId="10" xfId="41" applyNumberFormat="1" applyFont="1" applyFill="1" applyBorder="1" applyAlignment="1">
      <alignment horizontal="center"/>
    </xf>
    <xf numFmtId="0" fontId="29" fillId="24" borderId="22" xfId="41" applyNumberFormat="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24" borderId="10" xfId="41" applyFont="1" applyFill="1" applyBorder="1" applyAlignment="1">
      <alignment horizontal="left"/>
    </xf>
    <xf numFmtId="0" fontId="29" fillId="24" borderId="22" xfId="41" applyFont="1" applyFill="1" applyBorder="1" applyAlignment="1">
      <alignment horizontal="left"/>
    </xf>
    <xf numFmtId="14" fontId="29" fillId="24" borderId="10" xfId="41" applyNumberFormat="1" applyFont="1" applyFill="1" applyBorder="1" applyAlignment="1">
      <alignment horizontal="center"/>
    </xf>
    <xf numFmtId="4" fontId="26" fillId="24" borderId="14" xfId="40" applyNumberFormat="1" applyFont="1" applyFill="1" applyBorder="1" applyAlignment="1">
      <alignment horizontal="right" vertical="center"/>
    </xf>
    <xf numFmtId="14" fontId="26" fillId="24" borderId="10" xfId="40" applyNumberFormat="1" applyFont="1" applyFill="1" applyBorder="1" applyAlignment="1">
      <alignment horizontal="left" vertical="center"/>
    </xf>
    <xf numFmtId="0" fontId="26" fillId="0" borderId="10" xfId="4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left" vertical="center"/>
    </xf>
    <xf numFmtId="14" fontId="26" fillId="0" borderId="10" xfId="40" applyNumberFormat="1" applyFont="1" applyBorder="1" applyAlignment="1">
      <alignment horizontal="left" vertical="center"/>
    </xf>
    <xf numFmtId="4" fontId="26" fillId="24" borderId="14" xfId="40" applyNumberFormat="1" applyFont="1" applyFill="1" applyBorder="1" applyAlignment="1">
      <alignment vertical="center"/>
    </xf>
    <xf numFmtId="0" fontId="26" fillId="0" borderId="10" xfId="40" applyFont="1" applyBorder="1"/>
    <xf numFmtId="0" fontId="26" fillId="24" borderId="10" xfId="40" applyFont="1" applyFill="1" applyBorder="1"/>
    <xf numFmtId="0" fontId="26" fillId="24" borderId="10" xfId="40" applyFont="1" applyFill="1" applyBorder="1" applyAlignment="1">
      <alignment horizontal="center" vertical="center"/>
    </xf>
    <xf numFmtId="0" fontId="26" fillId="0" borderId="17" xfId="40" applyFont="1" applyFill="1" applyBorder="1" applyAlignment="1">
      <alignment horizontal="center" vertical="center"/>
    </xf>
    <xf numFmtId="14" fontId="1" fillId="0" borderId="19" xfId="40" applyNumberFormat="1" applyFont="1" applyFill="1" applyBorder="1" applyAlignment="1">
      <alignment horizontal="left" vertical="center"/>
    </xf>
    <xf numFmtId="0" fontId="26" fillId="0" borderId="10" xfId="40" applyFont="1" applyFill="1" applyBorder="1" applyAlignment="1">
      <alignment horizontal="center" vertical="center" wrapText="1"/>
    </xf>
    <xf numFmtId="0" fontId="1" fillId="0" borderId="19" xfId="40" applyFont="1" applyFill="1" applyBorder="1" applyAlignment="1">
      <alignment horizontal="left" vertical="center"/>
    </xf>
    <xf numFmtId="0" fontId="26" fillId="0" borderId="10" xfId="40" applyFont="1" applyFill="1" applyBorder="1" applyAlignment="1">
      <alignment horizontal="left" vertical="center"/>
    </xf>
    <xf numFmtId="0" fontId="1" fillId="0" borderId="19" xfId="40" applyFont="1" applyFill="1" applyBorder="1" applyAlignment="1">
      <alignment horizontal="center" vertical="center" wrapText="1"/>
    </xf>
    <xf numFmtId="14" fontId="26" fillId="0" borderId="19" xfId="40" applyNumberFormat="1" applyFont="1" applyFill="1" applyBorder="1" applyAlignment="1">
      <alignment horizontal="left" vertical="center"/>
    </xf>
    <xf numFmtId="0" fontId="26" fillId="0" borderId="19" xfId="40" applyFont="1" applyFill="1" applyBorder="1" applyAlignment="1">
      <alignment horizontal="left" vertical="center"/>
    </xf>
    <xf numFmtId="0" fontId="26" fillId="0" borderId="19" xfId="40" applyFont="1" applyFill="1" applyBorder="1" applyAlignment="1">
      <alignment horizontal="center" vertical="center" wrapText="1"/>
    </xf>
    <xf numFmtId="0" fontId="20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horizontal="right" wrapText="1"/>
    </xf>
    <xf numFmtId="0" fontId="20" fillId="0" borderId="10" xfId="40" applyFont="1" applyFill="1" applyBorder="1" applyAlignment="1">
      <alignment horizontal="center" vertical="center" wrapText="1"/>
    </xf>
    <xf numFmtId="0" fontId="20" fillId="0" borderId="14" xfId="40" applyFont="1" applyFill="1" applyBorder="1" applyAlignment="1">
      <alignment horizontal="center" wrapText="1"/>
    </xf>
    <xf numFmtId="14" fontId="20" fillId="0" borderId="17" xfId="40" applyNumberFormat="1" applyFont="1" applyFill="1" applyBorder="1" applyAlignment="1">
      <alignment horizontal="center" vertical="center" wrapText="1"/>
    </xf>
    <xf numFmtId="165" fontId="1" fillId="0" borderId="10" xfId="4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65" fontId="20" fillId="0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left" vertical="center" wrapText="1"/>
    </xf>
    <xf numFmtId="3" fontId="27" fillId="0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4" fontId="1" fillId="0" borderId="10" xfId="4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top" wrapText="1"/>
    </xf>
    <xf numFmtId="4" fontId="27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0" fontId="1" fillId="0" borderId="17" xfId="40" applyFont="1" applyFill="1" applyBorder="1" applyAlignment="1">
      <alignment wrapText="1"/>
    </xf>
    <xf numFmtId="0" fontId="20" fillId="0" borderId="17" xfId="40" applyFont="1" applyFill="1" applyBorder="1" applyAlignment="1">
      <alignment horizontal="center"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vertical="center" wrapText="1"/>
    </xf>
    <xf numFmtId="0" fontId="22" fillId="0" borderId="17" xfId="40" applyFont="1" applyFill="1" applyBorder="1" applyAlignment="1">
      <alignment horizontal="center" vertical="center" wrapText="1"/>
    </xf>
    <xf numFmtId="165" fontId="21" fillId="0" borderId="10" xfId="40" applyNumberFormat="1" applyFont="1" applyFill="1" applyBorder="1" applyAlignment="1">
      <alignment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165" fontId="1" fillId="0" borderId="10" xfId="40" applyNumberFormat="1" applyFont="1" applyFill="1" applyBorder="1" applyAlignment="1">
      <alignment horizontal="right" vertical="center" wrapText="1"/>
    </xf>
    <xf numFmtId="165" fontId="20" fillId="0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0" fontId="26" fillId="0" borderId="17" xfId="40" applyFont="1" applyFill="1" applyBorder="1" applyAlignment="1">
      <alignment horizontal="left" wrapText="1"/>
    </xf>
    <xf numFmtId="2" fontId="20" fillId="0" borderId="10" xfId="40" applyNumberFormat="1" applyFont="1" applyFill="1" applyBorder="1" applyAlignment="1">
      <alignment wrapText="1"/>
    </xf>
    <xf numFmtId="2" fontId="1" fillId="0" borderId="10" xfId="40" applyNumberFormat="1" applyFont="1" applyFill="1" applyBorder="1" applyAlignment="1">
      <alignment vertical="center" wrapText="1"/>
    </xf>
    <xf numFmtId="0" fontId="1" fillId="0" borderId="14" xfId="40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wrapText="1"/>
    </xf>
    <xf numFmtId="4" fontId="27" fillId="0" borderId="10" xfId="40" applyNumberFormat="1" applyFont="1" applyFill="1" applyBorder="1" applyAlignment="1">
      <alignment wrapText="1"/>
    </xf>
    <xf numFmtId="165" fontId="27" fillId="0" borderId="10" xfId="4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24" borderId="0" xfId="0" applyFont="1" applyFill="1"/>
    <xf numFmtId="4" fontId="21" fillId="24" borderId="0" xfId="0" applyNumberFormat="1" applyFont="1" applyFill="1"/>
    <xf numFmtId="4" fontId="30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0" fontId="31" fillId="0" borderId="17" xfId="40" applyFont="1" applyFill="1" applyBorder="1" applyAlignment="1">
      <alignment horizontal="center" vertical="center" wrapText="1"/>
    </xf>
    <xf numFmtId="0" fontId="31" fillId="0" borderId="10" xfId="40" applyFont="1" applyFill="1" applyBorder="1" applyAlignment="1">
      <alignment horizontal="center" vertical="center" wrapText="1"/>
    </xf>
    <xf numFmtId="4" fontId="31" fillId="0" borderId="10" xfId="40" applyNumberFormat="1" applyFont="1" applyFill="1" applyBorder="1" applyAlignment="1">
      <alignment horizontal="right" vertical="center" wrapText="1"/>
    </xf>
    <xf numFmtId="4" fontId="32" fillId="0" borderId="10" xfId="4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14" fontId="33" fillId="0" borderId="17" xfId="41" applyNumberFormat="1" applyFont="1" applyFill="1" applyBorder="1" applyAlignment="1">
      <alignment horizontal="left" wrapText="1"/>
    </xf>
    <xf numFmtId="0" fontId="33" fillId="0" borderId="10" xfId="41" applyNumberFormat="1" applyFont="1" applyFill="1" applyBorder="1" applyAlignment="1">
      <alignment horizontal="left" wrapText="1"/>
    </xf>
    <xf numFmtId="0" fontId="33" fillId="0" borderId="10" xfId="41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4" fontId="25" fillId="24" borderId="0" xfId="0" applyNumberFormat="1" applyFont="1" applyFill="1"/>
    <xf numFmtId="4" fontId="0" fillId="0" borderId="0" xfId="0" applyNumberFormat="1"/>
    <xf numFmtId="4" fontId="34" fillId="0" borderId="0" xfId="0" applyNumberFormat="1" applyFont="1" applyAlignment="1">
      <alignment horizontal="right" wrapText="1"/>
    </xf>
    <xf numFmtId="4" fontId="26" fillId="0" borderId="14" xfId="40" applyNumberFormat="1" applyFont="1" applyBorder="1" applyAlignment="1">
      <alignment horizontal="right" vertical="center" wrapText="1"/>
    </xf>
    <xf numFmtId="164" fontId="20" fillId="0" borderId="16" xfId="30" applyFont="1" applyFill="1" applyBorder="1" applyAlignment="1" applyProtection="1">
      <alignment horizontal="right" vertical="center"/>
    </xf>
    <xf numFmtId="4" fontId="0" fillId="24" borderId="0" xfId="0" applyNumberFormat="1" applyFill="1"/>
    <xf numFmtId="2" fontId="26" fillId="24" borderId="14" xfId="40" applyNumberFormat="1" applyFont="1" applyFill="1" applyBorder="1" applyAlignment="1">
      <alignment horizontal="right" vertical="center"/>
    </xf>
    <xf numFmtId="4" fontId="1" fillId="24" borderId="20" xfId="40" applyNumberFormat="1" applyFont="1" applyFill="1" applyBorder="1" applyAlignment="1">
      <alignment horizontal="right" vertical="center"/>
    </xf>
    <xf numFmtId="4" fontId="26" fillId="24" borderId="20" xfId="40" applyNumberFormat="1" applyFont="1" applyFill="1" applyBorder="1" applyAlignment="1">
      <alignment horizontal="right" vertical="center"/>
    </xf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1"/>
  <dimension ref="A1:F17"/>
  <sheetViews>
    <sheetView view="pageLayout" zoomScaleNormal="100" workbookViewId="0">
      <selection activeCell="F9" sqref="F9"/>
    </sheetView>
  </sheetViews>
  <sheetFormatPr defaultRowHeight="14.25" x14ac:dyDescent="0.2"/>
  <cols>
    <col min="1" max="1" width="11" style="10" customWidth="1"/>
    <col min="2" max="2" width="10.140625" style="10" customWidth="1"/>
    <col min="3" max="3" width="9.140625" style="10"/>
    <col min="4" max="4" width="10.140625" style="10" bestFit="1" customWidth="1"/>
    <col min="5" max="5" width="12.140625" style="10" customWidth="1"/>
    <col min="6" max="6" width="18.85546875" style="10" customWidth="1"/>
    <col min="7" max="16384" width="9.140625" style="10"/>
  </cols>
  <sheetData>
    <row r="1" spans="1:6" x14ac:dyDescent="0.2">
      <c r="A1" s="1" t="s">
        <v>4</v>
      </c>
      <c r="B1" s="1"/>
      <c r="C1" s="6"/>
      <c r="D1" s="6"/>
      <c r="E1" s="22"/>
      <c r="F1" s="6"/>
    </row>
    <row r="2" spans="1:6" x14ac:dyDescent="0.2">
      <c r="A2" s="8"/>
      <c r="B2" s="8"/>
      <c r="C2" s="8"/>
      <c r="D2" s="8"/>
      <c r="E2" s="23"/>
      <c r="F2" s="8"/>
    </row>
    <row r="3" spans="1:6" x14ac:dyDescent="0.2">
      <c r="A3" s="1" t="s">
        <v>66</v>
      </c>
      <c r="B3" s="6"/>
      <c r="C3" s="6"/>
      <c r="D3" s="6"/>
      <c r="E3" s="22"/>
      <c r="F3" s="8"/>
    </row>
    <row r="4" spans="1:6" x14ac:dyDescent="0.2">
      <c r="A4" s="5" t="s">
        <v>5</v>
      </c>
      <c r="B4" s="1" t="s">
        <v>183</v>
      </c>
      <c r="C4" s="1"/>
      <c r="D4" s="8"/>
      <c r="E4" s="23"/>
      <c r="F4" s="8"/>
    </row>
    <row r="5" spans="1:6" ht="15" customHeight="1" thickBot="1" x14ac:dyDescent="0.25">
      <c r="A5" s="6"/>
      <c r="B5" s="1"/>
      <c r="C5" s="1"/>
      <c r="D5" s="1"/>
      <c r="E5" s="22"/>
      <c r="F5" s="8"/>
    </row>
    <row r="6" spans="1:6" x14ac:dyDescent="0.2">
      <c r="A6" s="44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45" t="s">
        <v>29</v>
      </c>
    </row>
    <row r="7" spans="1:6" ht="25.5" x14ac:dyDescent="0.2">
      <c r="A7" s="17" t="s">
        <v>37</v>
      </c>
      <c r="B7" s="15" t="s">
        <v>23</v>
      </c>
      <c r="C7" s="15" t="s">
        <v>23</v>
      </c>
      <c r="D7" s="46">
        <v>63000</v>
      </c>
      <c r="E7" s="16" t="s">
        <v>23</v>
      </c>
      <c r="F7" s="18" t="s">
        <v>23</v>
      </c>
    </row>
    <row r="8" spans="1:6" ht="51" x14ac:dyDescent="0.2">
      <c r="A8" s="47" t="s">
        <v>39</v>
      </c>
      <c r="B8" s="15" t="s">
        <v>107</v>
      </c>
      <c r="C8" s="15">
        <v>15</v>
      </c>
      <c r="D8" s="74">
        <v>19023</v>
      </c>
      <c r="E8" s="16" t="s">
        <v>23</v>
      </c>
      <c r="F8" s="33" t="s">
        <v>72</v>
      </c>
    </row>
    <row r="9" spans="1:6" ht="47.25" customHeight="1" x14ac:dyDescent="0.2">
      <c r="A9" s="31" t="s">
        <v>38</v>
      </c>
      <c r="B9" s="15" t="s">
        <v>23</v>
      </c>
      <c r="C9" s="15" t="s">
        <v>23</v>
      </c>
      <c r="D9" s="46">
        <v>19023</v>
      </c>
      <c r="E9" s="16" t="s">
        <v>23</v>
      </c>
      <c r="F9" s="18" t="s">
        <v>23</v>
      </c>
    </row>
    <row r="10" spans="1:6" ht="15" thickBot="1" x14ac:dyDescent="0.25">
      <c r="A10" s="48" t="s">
        <v>23</v>
      </c>
      <c r="B10" s="24" t="s">
        <v>23</v>
      </c>
      <c r="C10" s="24" t="s">
        <v>23</v>
      </c>
      <c r="D10" s="49" t="s">
        <v>23</v>
      </c>
      <c r="E10" s="50">
        <f>SUM(D9)+D7</f>
        <v>82023</v>
      </c>
      <c r="F10" s="51" t="s">
        <v>23</v>
      </c>
    </row>
    <row r="11" spans="1:6" x14ac:dyDescent="0.2">
      <c r="A11" s="26"/>
      <c r="B11" s="27"/>
      <c r="C11" s="27"/>
      <c r="D11" s="27"/>
      <c r="E11" s="28"/>
      <c r="F11" s="29"/>
    </row>
    <row r="12" spans="1:6" x14ac:dyDescent="0.2">
      <c r="A12" s="8"/>
      <c r="B12" s="8"/>
      <c r="C12" s="8"/>
      <c r="D12" s="8"/>
      <c r="E12" s="23"/>
      <c r="F12" s="21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password="CC71" sheet="1" objects="1" scenarios="1" selectLockedCells="1" selectUnlockedCell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2"/>
  <dimension ref="A1:T175"/>
  <sheetViews>
    <sheetView view="pageLayout" topLeftCell="D153" zoomScale="160" zoomScaleNormal="100" zoomScalePageLayoutView="160" workbookViewId="0">
      <selection activeCell="D160" sqref="D160"/>
    </sheetView>
  </sheetViews>
  <sheetFormatPr defaultRowHeight="12.75" x14ac:dyDescent="0.2"/>
  <cols>
    <col min="1" max="1" width="19.140625" style="8" customWidth="1"/>
    <col min="2" max="2" width="11.28515625" style="8" bestFit="1" customWidth="1"/>
    <col min="3" max="3" width="6.5703125" style="8" bestFit="1" customWidth="1"/>
    <col min="4" max="4" width="13.140625" style="8" customWidth="1"/>
    <col min="5" max="5" width="14.42578125" style="23" bestFit="1" customWidth="1"/>
    <col min="6" max="6" width="25.85546875" style="8" customWidth="1"/>
    <col min="7" max="7" width="12.7109375" style="8" bestFit="1" customWidth="1"/>
    <col min="8" max="8" width="11.7109375" style="8" bestFit="1" customWidth="1"/>
    <col min="9" max="9" width="12.7109375" style="8" bestFit="1" customWidth="1"/>
    <col min="10" max="10" width="9.140625" style="8"/>
    <col min="11" max="11" width="12.7109375" style="8" bestFit="1" customWidth="1"/>
    <col min="12" max="16384" width="9.140625" style="8"/>
  </cols>
  <sheetData>
    <row r="1" spans="1:6" x14ac:dyDescent="0.2">
      <c r="A1" s="1" t="s">
        <v>4</v>
      </c>
      <c r="B1" s="1"/>
      <c r="C1" s="6"/>
      <c r="D1" s="6"/>
      <c r="E1" s="22"/>
      <c r="F1" s="6"/>
    </row>
    <row r="3" spans="1:6" x14ac:dyDescent="0.2">
      <c r="A3" s="1" t="s">
        <v>27</v>
      </c>
      <c r="B3" s="6"/>
      <c r="C3" s="6"/>
      <c r="D3" s="6"/>
      <c r="E3" s="22"/>
    </row>
    <row r="4" spans="1:6" x14ac:dyDescent="0.2">
      <c r="A4" s="1" t="s">
        <v>28</v>
      </c>
      <c r="B4" s="6"/>
      <c r="C4" s="6"/>
      <c r="D4" s="6"/>
      <c r="E4" s="22"/>
    </row>
    <row r="5" spans="1:6" x14ac:dyDescent="0.2">
      <c r="A5" s="5" t="s">
        <v>5</v>
      </c>
      <c r="B5" s="1" t="s">
        <v>106</v>
      </c>
      <c r="C5" s="1"/>
    </row>
    <row r="6" spans="1:6" ht="13.5" thickBot="1" x14ac:dyDescent="0.25">
      <c r="A6" s="6"/>
      <c r="B6" s="1"/>
      <c r="C6" s="1"/>
      <c r="D6" s="1"/>
      <c r="E6" s="22"/>
    </row>
    <row r="7" spans="1:6" x14ac:dyDescent="0.2">
      <c r="A7" s="36" t="s">
        <v>23</v>
      </c>
      <c r="B7" s="37" t="s">
        <v>6</v>
      </c>
      <c r="C7" s="37" t="s">
        <v>7</v>
      </c>
      <c r="D7" s="37" t="s">
        <v>8</v>
      </c>
      <c r="E7" s="38" t="s">
        <v>3</v>
      </c>
      <c r="F7" s="39" t="s">
        <v>29</v>
      </c>
    </row>
    <row r="8" spans="1:6" x14ac:dyDescent="0.2">
      <c r="A8" s="70" t="s">
        <v>9</v>
      </c>
      <c r="B8" s="107" t="s">
        <v>23</v>
      </c>
      <c r="C8" s="107" t="s">
        <v>23</v>
      </c>
      <c r="D8" s="108">
        <v>4116956</v>
      </c>
      <c r="E8" s="109" t="s">
        <v>23</v>
      </c>
      <c r="F8" s="110" t="s">
        <v>23</v>
      </c>
    </row>
    <row r="9" spans="1:6" x14ac:dyDescent="0.2">
      <c r="A9" s="111" t="s">
        <v>10</v>
      </c>
      <c r="B9" s="54" t="s">
        <v>107</v>
      </c>
      <c r="C9" s="54">
        <v>7</v>
      </c>
      <c r="D9" s="112">
        <v>109286</v>
      </c>
      <c r="E9" s="55" t="s">
        <v>23</v>
      </c>
      <c r="F9" s="113" t="s">
        <v>31</v>
      </c>
    </row>
    <row r="10" spans="1:6" x14ac:dyDescent="0.2">
      <c r="A10" s="111" t="s">
        <v>23</v>
      </c>
      <c r="B10" s="54" t="s">
        <v>107</v>
      </c>
      <c r="C10" s="54">
        <v>7</v>
      </c>
      <c r="D10" s="112">
        <v>2748</v>
      </c>
      <c r="E10" s="55" t="s">
        <v>23</v>
      </c>
      <c r="F10" s="113" t="s">
        <v>30</v>
      </c>
    </row>
    <row r="11" spans="1:6" ht="25.5" x14ac:dyDescent="0.2">
      <c r="A11" s="111" t="s">
        <v>23</v>
      </c>
      <c r="B11" s="54" t="s">
        <v>107</v>
      </c>
      <c r="C11" s="54">
        <v>7</v>
      </c>
      <c r="D11" s="112">
        <v>517607</v>
      </c>
      <c r="E11" s="55" t="s">
        <v>23</v>
      </c>
      <c r="F11" s="113" t="s">
        <v>79</v>
      </c>
    </row>
    <row r="12" spans="1:6" ht="25.5" x14ac:dyDescent="0.2">
      <c r="A12" s="111"/>
      <c r="B12" s="54" t="s">
        <v>107</v>
      </c>
      <c r="C12" s="54">
        <v>7</v>
      </c>
      <c r="D12" s="112">
        <v>150</v>
      </c>
      <c r="E12" s="55"/>
      <c r="F12" s="113" t="s">
        <v>108</v>
      </c>
    </row>
    <row r="13" spans="1:6" ht="25.5" x14ac:dyDescent="0.2">
      <c r="A13" s="111"/>
      <c r="B13" s="54" t="s">
        <v>107</v>
      </c>
      <c r="C13" s="54">
        <v>7</v>
      </c>
      <c r="D13" s="112">
        <v>153375</v>
      </c>
      <c r="E13" s="55"/>
      <c r="F13" s="113" t="s">
        <v>80</v>
      </c>
    </row>
    <row r="14" spans="1:6" ht="25.5" x14ac:dyDescent="0.2">
      <c r="A14" s="111" t="s">
        <v>23</v>
      </c>
      <c r="B14" s="54" t="s">
        <v>107</v>
      </c>
      <c r="C14" s="54">
        <v>7</v>
      </c>
      <c r="D14" s="112">
        <v>3422</v>
      </c>
      <c r="E14" s="55" t="s">
        <v>23</v>
      </c>
      <c r="F14" s="113" t="s">
        <v>36</v>
      </c>
    </row>
    <row r="15" spans="1:6" ht="25.5" x14ac:dyDescent="0.2">
      <c r="A15" s="111" t="s">
        <v>23</v>
      </c>
      <c r="B15" s="54" t="s">
        <v>107</v>
      </c>
      <c r="C15" s="54">
        <v>7</v>
      </c>
      <c r="D15" s="112">
        <v>2892</v>
      </c>
      <c r="E15" s="55" t="s">
        <v>23</v>
      </c>
      <c r="F15" s="113" t="s">
        <v>36</v>
      </c>
    </row>
    <row r="16" spans="1:6" x14ac:dyDescent="0.2">
      <c r="A16" s="111" t="s">
        <v>23</v>
      </c>
      <c r="B16" s="54" t="s">
        <v>107</v>
      </c>
      <c r="C16" s="54">
        <v>7</v>
      </c>
      <c r="D16" s="112">
        <v>1685</v>
      </c>
      <c r="E16" s="55" t="s">
        <v>23</v>
      </c>
      <c r="F16" s="113" t="s">
        <v>109</v>
      </c>
    </row>
    <row r="17" spans="1:10" ht="25.5" x14ac:dyDescent="0.2">
      <c r="A17" s="111"/>
      <c r="B17" s="54" t="s">
        <v>107</v>
      </c>
      <c r="C17" s="54">
        <v>7</v>
      </c>
      <c r="D17" s="112">
        <v>150</v>
      </c>
      <c r="E17" s="55"/>
      <c r="F17" s="113" t="s">
        <v>110</v>
      </c>
    </row>
    <row r="18" spans="1:10" ht="25.5" x14ac:dyDescent="0.2">
      <c r="A18" s="111" t="s">
        <v>23</v>
      </c>
      <c r="B18" s="54" t="s">
        <v>107</v>
      </c>
      <c r="C18" s="54">
        <v>7</v>
      </c>
      <c r="D18" s="112">
        <v>150</v>
      </c>
      <c r="E18" s="55" t="s">
        <v>23</v>
      </c>
      <c r="F18" s="113" t="s">
        <v>111</v>
      </c>
    </row>
    <row r="19" spans="1:10" ht="25.5" x14ac:dyDescent="0.2">
      <c r="A19" s="111"/>
      <c r="B19" s="54" t="s">
        <v>107</v>
      </c>
      <c r="C19" s="54">
        <v>7</v>
      </c>
      <c r="D19" s="112">
        <v>1980</v>
      </c>
      <c r="E19" s="55"/>
      <c r="F19" s="113" t="s">
        <v>36</v>
      </c>
    </row>
    <row r="20" spans="1:10" x14ac:dyDescent="0.2">
      <c r="A20" s="111"/>
      <c r="B20" s="54" t="s">
        <v>107</v>
      </c>
      <c r="C20" s="54">
        <v>7</v>
      </c>
      <c r="D20" s="112">
        <v>1501</v>
      </c>
      <c r="E20" s="55"/>
      <c r="F20" s="113" t="s">
        <v>112</v>
      </c>
    </row>
    <row r="21" spans="1:10" x14ac:dyDescent="0.2">
      <c r="A21" s="111"/>
      <c r="B21" s="54" t="s">
        <v>107</v>
      </c>
      <c r="C21" s="54">
        <v>7</v>
      </c>
      <c r="D21" s="112">
        <v>1501</v>
      </c>
      <c r="E21" s="55" t="s">
        <v>23</v>
      </c>
      <c r="F21" s="113" t="s">
        <v>113</v>
      </c>
    </row>
    <row r="22" spans="1:10" ht="25.5" x14ac:dyDescent="0.2">
      <c r="A22" s="111"/>
      <c r="B22" s="54" t="s">
        <v>107</v>
      </c>
      <c r="C22" s="54">
        <v>7</v>
      </c>
      <c r="D22" s="112">
        <v>3455</v>
      </c>
      <c r="E22" s="55" t="s">
        <v>23</v>
      </c>
      <c r="F22" s="62" t="s">
        <v>36</v>
      </c>
    </row>
    <row r="23" spans="1:10" ht="25.5" x14ac:dyDescent="0.2">
      <c r="A23" s="111"/>
      <c r="B23" s="54" t="s">
        <v>107</v>
      </c>
      <c r="C23" s="54">
        <v>7</v>
      </c>
      <c r="D23" s="112">
        <v>2960</v>
      </c>
      <c r="E23" s="55"/>
      <c r="F23" s="62" t="s">
        <v>36</v>
      </c>
    </row>
    <row r="24" spans="1:10" ht="25.5" x14ac:dyDescent="0.2">
      <c r="A24" s="111"/>
      <c r="B24" s="54" t="s">
        <v>107</v>
      </c>
      <c r="C24" s="54">
        <v>7</v>
      </c>
      <c r="D24" s="112">
        <v>2742</v>
      </c>
      <c r="E24" s="55"/>
      <c r="F24" s="62" t="s">
        <v>36</v>
      </c>
    </row>
    <row r="25" spans="1:10" ht="25.5" x14ac:dyDescent="0.2">
      <c r="A25" s="111" t="s">
        <v>23</v>
      </c>
      <c r="B25" s="54" t="s">
        <v>107</v>
      </c>
      <c r="C25" s="54">
        <v>7</v>
      </c>
      <c r="D25" s="112">
        <v>3146</v>
      </c>
      <c r="E25" s="55" t="s">
        <v>23</v>
      </c>
      <c r="F25" s="62" t="s">
        <v>36</v>
      </c>
    </row>
    <row r="26" spans="1:10" ht="25.5" x14ac:dyDescent="0.2">
      <c r="A26" s="111" t="s">
        <v>23</v>
      </c>
      <c r="B26" s="54" t="s">
        <v>107</v>
      </c>
      <c r="C26" s="54">
        <v>7</v>
      </c>
      <c r="D26" s="112">
        <v>4605</v>
      </c>
      <c r="E26" s="55" t="s">
        <v>23</v>
      </c>
      <c r="F26" s="62" t="s">
        <v>36</v>
      </c>
    </row>
    <row r="27" spans="1:10" ht="25.5" x14ac:dyDescent="0.2">
      <c r="A27" s="111" t="s">
        <v>23</v>
      </c>
      <c r="B27" s="54" t="s">
        <v>107</v>
      </c>
      <c r="C27" s="54">
        <v>7</v>
      </c>
      <c r="D27" s="112">
        <v>2467</v>
      </c>
      <c r="E27" s="55" t="s">
        <v>23</v>
      </c>
      <c r="F27" s="62" t="s">
        <v>36</v>
      </c>
    </row>
    <row r="28" spans="1:10" ht="25.5" x14ac:dyDescent="0.2">
      <c r="A28" s="111"/>
      <c r="B28" s="54" t="s">
        <v>107</v>
      </c>
      <c r="C28" s="54">
        <v>7</v>
      </c>
      <c r="D28" s="112">
        <v>1795</v>
      </c>
      <c r="E28" s="55"/>
      <c r="F28" s="62" t="s">
        <v>114</v>
      </c>
    </row>
    <row r="29" spans="1:10" x14ac:dyDescent="0.2">
      <c r="A29" s="111"/>
      <c r="B29" s="54" t="s">
        <v>107</v>
      </c>
      <c r="C29" s="54">
        <v>7</v>
      </c>
      <c r="D29" s="112">
        <v>3245</v>
      </c>
      <c r="E29" s="55" t="s">
        <v>23</v>
      </c>
      <c r="F29" s="62" t="s">
        <v>115</v>
      </c>
    </row>
    <row r="30" spans="1:10" ht="25.5" x14ac:dyDescent="0.2">
      <c r="A30" s="111" t="s">
        <v>23</v>
      </c>
      <c r="B30" s="54" t="s">
        <v>107</v>
      </c>
      <c r="C30" s="54">
        <v>7</v>
      </c>
      <c r="D30" s="112">
        <v>4446</v>
      </c>
      <c r="E30" s="55" t="s">
        <v>23</v>
      </c>
      <c r="F30" s="62" t="s">
        <v>36</v>
      </c>
    </row>
    <row r="31" spans="1:10" ht="25.5" x14ac:dyDescent="0.2">
      <c r="A31" s="111"/>
      <c r="B31" s="54" t="s">
        <v>107</v>
      </c>
      <c r="C31" s="54">
        <v>7</v>
      </c>
      <c r="D31" s="112">
        <v>3425</v>
      </c>
      <c r="E31" s="55"/>
      <c r="F31" s="62" t="s">
        <v>36</v>
      </c>
    </row>
    <row r="32" spans="1:10" ht="25.5" x14ac:dyDescent="0.2">
      <c r="A32" s="111"/>
      <c r="B32" s="54" t="s">
        <v>107</v>
      </c>
      <c r="C32" s="54">
        <v>7</v>
      </c>
      <c r="D32" s="112">
        <v>3187</v>
      </c>
      <c r="E32" s="55"/>
      <c r="F32" s="62" t="s">
        <v>36</v>
      </c>
      <c r="H32" s="20"/>
      <c r="J32" s="21"/>
    </row>
    <row r="33" spans="1:15" ht="25.5" x14ac:dyDescent="0.2">
      <c r="A33" s="111" t="s">
        <v>23</v>
      </c>
      <c r="B33" s="54" t="s">
        <v>107</v>
      </c>
      <c r="C33" s="54">
        <v>7</v>
      </c>
      <c r="D33" s="112">
        <v>2870</v>
      </c>
      <c r="E33" s="55" t="s">
        <v>23</v>
      </c>
      <c r="F33" s="62" t="s">
        <v>36</v>
      </c>
      <c r="H33" s="21"/>
    </row>
    <row r="34" spans="1:15" ht="25.5" x14ac:dyDescent="0.2">
      <c r="A34" s="111" t="s">
        <v>23</v>
      </c>
      <c r="B34" s="54" t="s">
        <v>107</v>
      </c>
      <c r="C34" s="54">
        <v>7</v>
      </c>
      <c r="D34" s="112">
        <v>2125</v>
      </c>
      <c r="E34" s="55" t="s">
        <v>23</v>
      </c>
      <c r="F34" s="62" t="s">
        <v>36</v>
      </c>
    </row>
    <row r="35" spans="1:15" ht="25.5" x14ac:dyDescent="0.2">
      <c r="A35" s="111"/>
      <c r="B35" s="54" t="s">
        <v>107</v>
      </c>
      <c r="C35" s="54">
        <v>7</v>
      </c>
      <c r="D35" s="112">
        <v>50</v>
      </c>
      <c r="E35" s="55"/>
      <c r="F35" s="62" t="s">
        <v>116</v>
      </c>
    </row>
    <row r="36" spans="1:15" ht="25.5" x14ac:dyDescent="0.2">
      <c r="A36" s="111"/>
      <c r="B36" s="54" t="s">
        <v>107</v>
      </c>
      <c r="C36" s="54">
        <v>7</v>
      </c>
      <c r="D36" s="112">
        <v>2129</v>
      </c>
      <c r="E36" s="55"/>
      <c r="F36" s="62" t="s">
        <v>36</v>
      </c>
      <c r="N36" s="21"/>
      <c r="O36" s="21"/>
    </row>
    <row r="37" spans="1:15" x14ac:dyDescent="0.2">
      <c r="A37" s="111"/>
      <c r="B37" s="54" t="s">
        <v>107</v>
      </c>
      <c r="C37" s="54">
        <v>7</v>
      </c>
      <c r="D37" s="112">
        <v>871</v>
      </c>
      <c r="E37" s="55"/>
      <c r="F37" s="113" t="s">
        <v>117</v>
      </c>
      <c r="N37" s="21"/>
      <c r="O37" s="21"/>
    </row>
    <row r="38" spans="1:15" ht="25.5" x14ac:dyDescent="0.2">
      <c r="A38" s="111"/>
      <c r="B38" s="54" t="s">
        <v>107</v>
      </c>
      <c r="C38" s="54">
        <v>7</v>
      </c>
      <c r="D38" s="112">
        <v>2855</v>
      </c>
      <c r="E38" s="55"/>
      <c r="F38" s="113" t="s">
        <v>36</v>
      </c>
      <c r="N38" s="21"/>
      <c r="O38" s="21"/>
    </row>
    <row r="39" spans="1:15" ht="25.5" x14ac:dyDescent="0.2">
      <c r="A39" s="111"/>
      <c r="B39" s="54" t="s">
        <v>107</v>
      </c>
      <c r="C39" s="54">
        <v>7</v>
      </c>
      <c r="D39" s="112">
        <v>3207</v>
      </c>
      <c r="E39" s="55"/>
      <c r="F39" s="113" t="s">
        <v>36</v>
      </c>
      <c r="N39" s="21"/>
      <c r="O39" s="21"/>
    </row>
    <row r="40" spans="1:15" x14ac:dyDescent="0.2">
      <c r="A40" s="111"/>
      <c r="B40" s="54" t="s">
        <v>107</v>
      </c>
      <c r="C40" s="54">
        <v>7</v>
      </c>
      <c r="D40" s="112">
        <v>1501</v>
      </c>
      <c r="E40" s="55"/>
      <c r="F40" s="113" t="s">
        <v>118</v>
      </c>
    </row>
    <row r="41" spans="1:15" x14ac:dyDescent="0.2">
      <c r="A41" s="111"/>
      <c r="B41" s="54" t="s">
        <v>107</v>
      </c>
      <c r="C41" s="54">
        <v>7</v>
      </c>
      <c r="D41" s="112">
        <v>1501</v>
      </c>
      <c r="E41" s="55"/>
      <c r="F41" s="113" t="s">
        <v>119</v>
      </c>
    </row>
    <row r="42" spans="1:15" x14ac:dyDescent="0.2">
      <c r="A42" s="111"/>
      <c r="B42" s="54" t="s">
        <v>107</v>
      </c>
      <c r="C42" s="54">
        <v>7</v>
      </c>
      <c r="D42" s="112">
        <v>1622</v>
      </c>
      <c r="E42" s="55"/>
      <c r="F42" s="113" t="s">
        <v>115</v>
      </c>
    </row>
    <row r="43" spans="1:15" ht="25.5" x14ac:dyDescent="0.2">
      <c r="A43" s="111"/>
      <c r="B43" s="54" t="s">
        <v>107</v>
      </c>
      <c r="C43" s="54">
        <v>7</v>
      </c>
      <c r="D43" s="112">
        <v>2745</v>
      </c>
      <c r="E43" s="55"/>
      <c r="F43" s="113" t="s">
        <v>36</v>
      </c>
    </row>
    <row r="44" spans="1:15" ht="25.5" x14ac:dyDescent="0.2">
      <c r="A44" s="111"/>
      <c r="B44" s="54" t="s">
        <v>107</v>
      </c>
      <c r="C44" s="54">
        <v>7</v>
      </c>
      <c r="D44" s="112">
        <v>3313</v>
      </c>
      <c r="E44" s="55"/>
      <c r="F44" s="113" t="s">
        <v>36</v>
      </c>
    </row>
    <row r="45" spans="1:15" ht="25.5" x14ac:dyDescent="0.2">
      <c r="A45" s="111"/>
      <c r="B45" s="54" t="s">
        <v>107</v>
      </c>
      <c r="C45" s="54">
        <v>7</v>
      </c>
      <c r="D45" s="112">
        <v>3324</v>
      </c>
      <c r="E45" s="55"/>
      <c r="F45" s="113" t="s">
        <v>36</v>
      </c>
    </row>
    <row r="46" spans="1:15" ht="25.5" x14ac:dyDescent="0.2">
      <c r="A46" s="111"/>
      <c r="B46" s="54" t="s">
        <v>107</v>
      </c>
      <c r="C46" s="54">
        <v>7</v>
      </c>
      <c r="D46" s="112">
        <v>3801</v>
      </c>
      <c r="E46" s="55"/>
      <c r="F46" s="113" t="s">
        <v>36</v>
      </c>
    </row>
    <row r="47" spans="1:15" ht="25.5" x14ac:dyDescent="0.2">
      <c r="A47" s="111"/>
      <c r="B47" s="54" t="s">
        <v>107</v>
      </c>
      <c r="C47" s="54">
        <v>7</v>
      </c>
      <c r="D47" s="112">
        <v>3445</v>
      </c>
      <c r="E47" s="55"/>
      <c r="F47" s="113" t="s">
        <v>36</v>
      </c>
    </row>
    <row r="48" spans="1:15" ht="25.5" x14ac:dyDescent="0.2">
      <c r="A48" s="111"/>
      <c r="B48" s="54" t="s">
        <v>107</v>
      </c>
      <c r="C48" s="54">
        <v>7</v>
      </c>
      <c r="D48" s="112">
        <v>3445</v>
      </c>
      <c r="E48" s="55"/>
      <c r="F48" s="113" t="s">
        <v>36</v>
      </c>
    </row>
    <row r="49" spans="1:8" ht="25.5" x14ac:dyDescent="0.2">
      <c r="A49" s="111"/>
      <c r="B49" s="54" t="s">
        <v>107</v>
      </c>
      <c r="C49" s="54">
        <v>7</v>
      </c>
      <c r="D49" s="112">
        <v>2750</v>
      </c>
      <c r="E49" s="55"/>
      <c r="F49" s="113" t="s">
        <v>36</v>
      </c>
    </row>
    <row r="50" spans="1:8" ht="25.5" x14ac:dyDescent="0.2">
      <c r="A50" s="111"/>
      <c r="B50" s="54" t="s">
        <v>107</v>
      </c>
      <c r="C50" s="54">
        <v>7</v>
      </c>
      <c r="D50" s="112">
        <v>3140</v>
      </c>
      <c r="E50" s="55"/>
      <c r="F50" s="113" t="s">
        <v>36</v>
      </c>
    </row>
    <row r="51" spans="1:8" ht="25.5" x14ac:dyDescent="0.2">
      <c r="A51" s="111"/>
      <c r="B51" s="54" t="s">
        <v>107</v>
      </c>
      <c r="C51" s="54">
        <v>7</v>
      </c>
      <c r="D51" s="112">
        <v>3422</v>
      </c>
      <c r="E51" s="55"/>
      <c r="F51" s="113" t="s">
        <v>36</v>
      </c>
    </row>
    <row r="52" spans="1:8" ht="25.5" x14ac:dyDescent="0.2">
      <c r="A52" s="111"/>
      <c r="B52" s="54" t="s">
        <v>107</v>
      </c>
      <c r="C52" s="54">
        <v>7</v>
      </c>
      <c r="D52" s="112">
        <v>3275</v>
      </c>
      <c r="E52" s="55"/>
      <c r="F52" s="113" t="s">
        <v>36</v>
      </c>
    </row>
    <row r="53" spans="1:8" ht="25.5" x14ac:dyDescent="0.2">
      <c r="A53" s="111"/>
      <c r="B53" s="54" t="s">
        <v>107</v>
      </c>
      <c r="C53" s="54">
        <v>7</v>
      </c>
      <c r="D53" s="112">
        <v>1980</v>
      </c>
      <c r="E53" s="55"/>
      <c r="F53" s="113" t="s">
        <v>36</v>
      </c>
    </row>
    <row r="54" spans="1:8" ht="25.5" x14ac:dyDescent="0.2">
      <c r="A54" s="111"/>
      <c r="B54" s="54" t="s">
        <v>107</v>
      </c>
      <c r="C54" s="54">
        <v>7</v>
      </c>
      <c r="D54" s="112">
        <v>3284</v>
      </c>
      <c r="E54" s="55"/>
      <c r="F54" s="113" t="s">
        <v>36</v>
      </c>
    </row>
    <row r="55" spans="1:8" x14ac:dyDescent="0.2">
      <c r="A55" s="111"/>
      <c r="B55" s="54" t="s">
        <v>107</v>
      </c>
      <c r="C55" s="54">
        <v>7</v>
      </c>
      <c r="D55" s="112">
        <v>200</v>
      </c>
      <c r="E55" s="55"/>
      <c r="F55" s="113" t="s">
        <v>120</v>
      </c>
    </row>
    <row r="56" spans="1:8" ht="25.5" x14ac:dyDescent="0.2">
      <c r="A56" s="111"/>
      <c r="B56" s="54" t="s">
        <v>107</v>
      </c>
      <c r="C56" s="54">
        <v>7</v>
      </c>
      <c r="D56" s="112">
        <v>476153</v>
      </c>
      <c r="E56" s="55"/>
      <c r="F56" s="113" t="s">
        <v>32</v>
      </c>
    </row>
    <row r="57" spans="1:8" x14ac:dyDescent="0.2">
      <c r="A57" s="111"/>
      <c r="B57" s="54" t="s">
        <v>107</v>
      </c>
      <c r="C57" s="54">
        <v>7</v>
      </c>
      <c r="D57" s="112">
        <v>150</v>
      </c>
      <c r="E57" s="55"/>
      <c r="F57" s="113" t="s">
        <v>63</v>
      </c>
    </row>
    <row r="58" spans="1:8" ht="25.5" x14ac:dyDescent="0.2">
      <c r="A58" s="111"/>
      <c r="B58" s="54" t="s">
        <v>107</v>
      </c>
      <c r="C58" s="54">
        <v>21</v>
      </c>
      <c r="D58" s="112">
        <v>1240</v>
      </c>
      <c r="E58" s="55"/>
      <c r="F58" s="113" t="s">
        <v>159</v>
      </c>
    </row>
    <row r="59" spans="1:8" x14ac:dyDescent="0.2">
      <c r="A59" s="111"/>
      <c r="B59" s="54"/>
      <c r="C59" s="54"/>
      <c r="D59" s="112"/>
      <c r="E59" s="55"/>
      <c r="F59" s="113"/>
    </row>
    <row r="60" spans="1:8" x14ac:dyDescent="0.2">
      <c r="A60" s="111"/>
      <c r="B60" s="54"/>
      <c r="C60" s="54"/>
      <c r="D60" s="112"/>
      <c r="E60" s="55"/>
      <c r="F60" s="113"/>
    </row>
    <row r="61" spans="1:8" x14ac:dyDescent="0.2">
      <c r="A61" s="58" t="s">
        <v>11</v>
      </c>
      <c r="B61" s="54" t="s">
        <v>107</v>
      </c>
      <c r="C61" s="54"/>
      <c r="D61" s="114">
        <f>SUM(D9:D59)</f>
        <v>1366318</v>
      </c>
      <c r="E61" s="55" t="s">
        <v>23</v>
      </c>
      <c r="F61" s="115" t="s">
        <v>23</v>
      </c>
    </row>
    <row r="62" spans="1:8" x14ac:dyDescent="0.2">
      <c r="A62" s="116" t="s">
        <v>23</v>
      </c>
      <c r="B62" s="54" t="s">
        <v>107</v>
      </c>
      <c r="C62" s="54"/>
      <c r="D62" s="54" t="s">
        <v>23</v>
      </c>
      <c r="E62" s="55">
        <f>(D61)+D8</f>
        <v>5483274</v>
      </c>
      <c r="F62" s="115" t="s">
        <v>23</v>
      </c>
      <c r="G62" s="143"/>
      <c r="H62" s="144"/>
    </row>
    <row r="63" spans="1:8" x14ac:dyDescent="0.2">
      <c r="A63" s="117" t="s">
        <v>44</v>
      </c>
      <c r="B63" s="54" t="s">
        <v>107</v>
      </c>
      <c r="C63" s="54"/>
      <c r="D63" s="118">
        <v>192620</v>
      </c>
      <c r="E63" s="55" t="s">
        <v>23</v>
      </c>
      <c r="F63" s="115" t="s">
        <v>23</v>
      </c>
    </row>
    <row r="64" spans="1:8" ht="28.5" customHeight="1" x14ac:dyDescent="0.2">
      <c r="A64" s="119" t="s">
        <v>45</v>
      </c>
      <c r="B64" s="54" t="s">
        <v>107</v>
      </c>
      <c r="C64" s="54">
        <v>7</v>
      </c>
      <c r="D64" s="120">
        <v>26647</v>
      </c>
      <c r="E64" s="55" t="s">
        <v>23</v>
      </c>
      <c r="F64" s="121" t="s">
        <v>121</v>
      </c>
    </row>
    <row r="65" spans="1:6" ht="25.5" x14ac:dyDescent="0.2">
      <c r="A65" s="116" t="s">
        <v>23</v>
      </c>
      <c r="B65" s="54" t="s">
        <v>107</v>
      </c>
      <c r="C65" s="54">
        <v>7</v>
      </c>
      <c r="D65" s="120">
        <v>6288</v>
      </c>
      <c r="E65" s="55" t="s">
        <v>23</v>
      </c>
      <c r="F65" s="121" t="s">
        <v>122</v>
      </c>
    </row>
    <row r="66" spans="1:6" x14ac:dyDescent="0.2">
      <c r="A66" s="116"/>
      <c r="B66" s="54" t="s">
        <v>107</v>
      </c>
      <c r="C66" s="54">
        <v>7</v>
      </c>
      <c r="D66" s="120">
        <v>5723</v>
      </c>
      <c r="E66" s="55"/>
      <c r="F66" s="121" t="s">
        <v>31</v>
      </c>
    </row>
    <row r="67" spans="1:6" ht="25.5" x14ac:dyDescent="0.2">
      <c r="A67" s="116" t="s">
        <v>23</v>
      </c>
      <c r="B67" s="54" t="s">
        <v>107</v>
      </c>
      <c r="C67" s="54">
        <v>7</v>
      </c>
      <c r="D67" s="120">
        <v>195</v>
      </c>
      <c r="E67" s="55" t="s">
        <v>23</v>
      </c>
      <c r="F67" s="60" t="s">
        <v>36</v>
      </c>
    </row>
    <row r="68" spans="1:6" ht="25.5" x14ac:dyDescent="0.2">
      <c r="A68" s="116" t="s">
        <v>23</v>
      </c>
      <c r="B68" s="54" t="s">
        <v>107</v>
      </c>
      <c r="C68" s="54">
        <v>7</v>
      </c>
      <c r="D68" s="120">
        <v>177</v>
      </c>
      <c r="E68" s="55" t="s">
        <v>23</v>
      </c>
      <c r="F68" s="60" t="s">
        <v>36</v>
      </c>
    </row>
    <row r="69" spans="1:6" ht="25.5" x14ac:dyDescent="0.2">
      <c r="A69" s="116"/>
      <c r="B69" s="54" t="s">
        <v>107</v>
      </c>
      <c r="C69" s="54">
        <v>7</v>
      </c>
      <c r="D69" s="120">
        <v>23594</v>
      </c>
      <c r="E69" s="55"/>
      <c r="F69" s="60" t="s">
        <v>32</v>
      </c>
    </row>
    <row r="70" spans="1:6" ht="25.5" x14ac:dyDescent="0.2">
      <c r="A70" s="116" t="s">
        <v>23</v>
      </c>
      <c r="B70" s="54" t="s">
        <v>107</v>
      </c>
      <c r="C70" s="54">
        <v>7</v>
      </c>
      <c r="D70" s="120">
        <v>196</v>
      </c>
      <c r="E70" s="55" t="s">
        <v>23</v>
      </c>
      <c r="F70" s="60" t="s">
        <v>36</v>
      </c>
    </row>
    <row r="71" spans="1:6" ht="25.5" x14ac:dyDescent="0.2">
      <c r="A71" s="116" t="s">
        <v>23</v>
      </c>
      <c r="B71" s="54" t="s">
        <v>107</v>
      </c>
      <c r="C71" s="54">
        <v>7</v>
      </c>
      <c r="D71" s="120">
        <v>194</v>
      </c>
      <c r="E71" s="55" t="s">
        <v>23</v>
      </c>
      <c r="F71" s="60" t="s">
        <v>36</v>
      </c>
    </row>
    <row r="72" spans="1:6" ht="25.5" x14ac:dyDescent="0.2">
      <c r="A72" s="116"/>
      <c r="B72" s="54" t="s">
        <v>107</v>
      </c>
      <c r="C72" s="54">
        <v>7</v>
      </c>
      <c r="D72" s="120">
        <v>195</v>
      </c>
      <c r="E72" s="55"/>
      <c r="F72" s="60" t="s">
        <v>36</v>
      </c>
    </row>
    <row r="73" spans="1:6" ht="25.5" x14ac:dyDescent="0.2">
      <c r="A73" s="116"/>
      <c r="B73" s="54" t="s">
        <v>107</v>
      </c>
      <c r="C73" s="54">
        <v>7</v>
      </c>
      <c r="D73" s="120">
        <v>195</v>
      </c>
      <c r="E73" s="55"/>
      <c r="F73" s="60" t="s">
        <v>36</v>
      </c>
    </row>
    <row r="74" spans="1:6" ht="25.5" x14ac:dyDescent="0.2">
      <c r="A74" s="116"/>
      <c r="B74" s="54" t="s">
        <v>107</v>
      </c>
      <c r="C74" s="54">
        <v>7</v>
      </c>
      <c r="D74" s="120">
        <v>169</v>
      </c>
      <c r="E74" s="55"/>
      <c r="F74" s="60" t="s">
        <v>36</v>
      </c>
    </row>
    <row r="75" spans="1:6" ht="25.5" x14ac:dyDescent="0.2">
      <c r="A75" s="116"/>
      <c r="B75" s="54" t="s">
        <v>107</v>
      </c>
      <c r="C75" s="54">
        <v>7</v>
      </c>
      <c r="D75" s="120">
        <v>193</v>
      </c>
      <c r="E75" s="55"/>
      <c r="F75" s="60" t="s">
        <v>36</v>
      </c>
    </row>
    <row r="76" spans="1:6" ht="25.5" x14ac:dyDescent="0.2">
      <c r="A76" s="116"/>
      <c r="B76" s="54" t="s">
        <v>107</v>
      </c>
      <c r="C76" s="54">
        <v>7</v>
      </c>
      <c r="D76" s="120">
        <v>168</v>
      </c>
      <c r="E76" s="55"/>
      <c r="F76" s="60" t="s">
        <v>36</v>
      </c>
    </row>
    <row r="77" spans="1:6" ht="25.5" x14ac:dyDescent="0.2">
      <c r="A77" s="116"/>
      <c r="B77" s="54" t="s">
        <v>107</v>
      </c>
      <c r="C77" s="54">
        <v>7</v>
      </c>
      <c r="D77" s="120">
        <v>188</v>
      </c>
      <c r="E77" s="55"/>
      <c r="F77" s="60" t="s">
        <v>36</v>
      </c>
    </row>
    <row r="78" spans="1:6" ht="25.5" x14ac:dyDescent="0.2">
      <c r="A78" s="116"/>
      <c r="B78" s="54" t="s">
        <v>107</v>
      </c>
      <c r="C78" s="54">
        <v>7</v>
      </c>
      <c r="D78" s="120">
        <v>126</v>
      </c>
      <c r="E78" s="55"/>
      <c r="F78" s="60" t="s">
        <v>36</v>
      </c>
    </row>
    <row r="79" spans="1:6" ht="25.5" x14ac:dyDescent="0.2">
      <c r="A79" s="116"/>
      <c r="B79" s="54" t="s">
        <v>107</v>
      </c>
      <c r="C79" s="54">
        <v>7</v>
      </c>
      <c r="D79" s="120">
        <v>196</v>
      </c>
      <c r="E79" s="55"/>
      <c r="F79" s="60" t="s">
        <v>36</v>
      </c>
    </row>
    <row r="80" spans="1:6" ht="25.5" x14ac:dyDescent="0.2">
      <c r="A80" s="116"/>
      <c r="B80" s="54" t="s">
        <v>107</v>
      </c>
      <c r="C80" s="54">
        <v>7</v>
      </c>
      <c r="D80" s="120">
        <v>196</v>
      </c>
      <c r="E80" s="55"/>
      <c r="F80" s="60" t="s">
        <v>36</v>
      </c>
    </row>
    <row r="81" spans="1:20" ht="25.5" x14ac:dyDescent="0.2">
      <c r="A81" s="116"/>
      <c r="B81" s="54" t="s">
        <v>107</v>
      </c>
      <c r="C81" s="54">
        <v>7</v>
      </c>
      <c r="D81" s="120">
        <v>176</v>
      </c>
      <c r="E81" s="55"/>
      <c r="F81" s="60" t="s">
        <v>36</v>
      </c>
    </row>
    <row r="82" spans="1:20" ht="25.5" x14ac:dyDescent="0.2">
      <c r="A82" s="116"/>
      <c r="B82" s="54" t="s">
        <v>107</v>
      </c>
      <c r="C82" s="54">
        <v>7</v>
      </c>
      <c r="D82" s="120">
        <v>102</v>
      </c>
      <c r="E82" s="55"/>
      <c r="F82" s="60" t="s">
        <v>36</v>
      </c>
    </row>
    <row r="83" spans="1:20" ht="25.5" x14ac:dyDescent="0.2">
      <c r="A83" s="116"/>
      <c r="B83" s="54" t="s">
        <v>107</v>
      </c>
      <c r="C83" s="54">
        <v>7</v>
      </c>
      <c r="D83" s="120">
        <v>134</v>
      </c>
      <c r="E83" s="55"/>
      <c r="F83" s="60" t="s">
        <v>36</v>
      </c>
    </row>
    <row r="84" spans="1:20" ht="25.5" x14ac:dyDescent="0.2">
      <c r="A84" s="116"/>
      <c r="B84" s="54" t="s">
        <v>107</v>
      </c>
      <c r="C84" s="54">
        <v>7</v>
      </c>
      <c r="D84" s="120">
        <v>163</v>
      </c>
      <c r="E84" s="55"/>
      <c r="F84" s="60" t="s">
        <v>36</v>
      </c>
    </row>
    <row r="85" spans="1:20" ht="25.5" x14ac:dyDescent="0.2">
      <c r="A85" s="116" t="s">
        <v>23</v>
      </c>
      <c r="B85" s="54" t="s">
        <v>107</v>
      </c>
      <c r="C85" s="54">
        <v>7</v>
      </c>
      <c r="D85" s="120">
        <v>179</v>
      </c>
      <c r="E85" s="55" t="s">
        <v>23</v>
      </c>
      <c r="F85" s="60" t="s">
        <v>36</v>
      </c>
    </row>
    <row r="86" spans="1:20" ht="25.5" x14ac:dyDescent="0.2">
      <c r="A86" s="116" t="s">
        <v>23</v>
      </c>
      <c r="B86" s="54" t="s">
        <v>107</v>
      </c>
      <c r="C86" s="54">
        <v>7</v>
      </c>
      <c r="D86" s="120">
        <v>186</v>
      </c>
      <c r="E86" s="55" t="s">
        <v>23</v>
      </c>
      <c r="F86" s="60" t="s">
        <v>36</v>
      </c>
    </row>
    <row r="87" spans="1:20" ht="25.5" x14ac:dyDescent="0.2">
      <c r="A87" s="116"/>
      <c r="B87" s="54" t="s">
        <v>107</v>
      </c>
      <c r="C87" s="54">
        <v>7</v>
      </c>
      <c r="D87" s="120">
        <v>116</v>
      </c>
      <c r="E87" s="55"/>
      <c r="F87" s="60" t="s">
        <v>36</v>
      </c>
    </row>
    <row r="88" spans="1:20" ht="25.5" x14ac:dyDescent="0.2">
      <c r="A88" s="116"/>
      <c r="B88" s="54" t="s">
        <v>107</v>
      </c>
      <c r="C88" s="54">
        <v>7</v>
      </c>
      <c r="D88" s="120">
        <v>148</v>
      </c>
      <c r="E88" s="55"/>
      <c r="F88" s="60" t="s">
        <v>36</v>
      </c>
    </row>
    <row r="89" spans="1:20" ht="25.5" x14ac:dyDescent="0.2">
      <c r="A89" s="116"/>
      <c r="B89" s="54" t="s">
        <v>107</v>
      </c>
      <c r="C89" s="54">
        <v>7</v>
      </c>
      <c r="D89" s="120">
        <v>180</v>
      </c>
      <c r="E89" s="55"/>
      <c r="F89" s="60" t="s">
        <v>36</v>
      </c>
    </row>
    <row r="90" spans="1:20" ht="25.5" x14ac:dyDescent="0.2">
      <c r="A90" s="147"/>
      <c r="B90" s="54" t="s">
        <v>107</v>
      </c>
      <c r="C90" s="54">
        <v>7</v>
      </c>
      <c r="D90" s="120">
        <v>195</v>
      </c>
      <c r="E90" s="55" t="s">
        <v>23</v>
      </c>
      <c r="F90" s="152" t="s">
        <v>36</v>
      </c>
    </row>
    <row r="91" spans="1:20" ht="25.5" x14ac:dyDescent="0.2">
      <c r="A91" s="147"/>
      <c r="B91" s="54" t="s">
        <v>107</v>
      </c>
      <c r="C91" s="54">
        <v>7</v>
      </c>
      <c r="D91" s="120">
        <v>154</v>
      </c>
      <c r="E91" s="55" t="s">
        <v>23</v>
      </c>
      <c r="F91" s="152" t="s">
        <v>36</v>
      </c>
    </row>
    <row r="92" spans="1:20" ht="25.5" x14ac:dyDescent="0.2">
      <c r="A92" s="147" t="s">
        <v>23</v>
      </c>
      <c r="B92" s="54" t="s">
        <v>107</v>
      </c>
      <c r="C92" s="54">
        <v>7</v>
      </c>
      <c r="D92" s="120">
        <v>190</v>
      </c>
      <c r="E92" s="55" t="s">
        <v>23</v>
      </c>
      <c r="F92" s="152" t="s">
        <v>36</v>
      </c>
      <c r="N92" s="21"/>
      <c r="O92" s="21"/>
      <c r="P92" s="21"/>
      <c r="Q92" s="21"/>
      <c r="R92" s="21"/>
      <c r="S92" s="21"/>
      <c r="T92" s="21"/>
    </row>
    <row r="93" spans="1:20" ht="25.5" x14ac:dyDescent="0.2">
      <c r="A93" s="147" t="s">
        <v>23</v>
      </c>
      <c r="B93" s="54" t="s">
        <v>107</v>
      </c>
      <c r="C93" s="54">
        <v>7</v>
      </c>
      <c r="D93" s="120">
        <v>177</v>
      </c>
      <c r="E93" s="55" t="s">
        <v>23</v>
      </c>
      <c r="F93" s="152" t="s">
        <v>36</v>
      </c>
      <c r="N93" s="21"/>
      <c r="O93" s="21"/>
      <c r="P93" s="21"/>
      <c r="Q93" s="21"/>
      <c r="R93" s="21"/>
      <c r="S93" s="21"/>
      <c r="T93" s="21"/>
    </row>
    <row r="94" spans="1:20" ht="25.5" x14ac:dyDescent="0.2">
      <c r="A94" s="147"/>
      <c r="B94" s="54" t="s">
        <v>107</v>
      </c>
      <c r="C94" s="54">
        <v>7</v>
      </c>
      <c r="D94" s="120">
        <v>153</v>
      </c>
      <c r="E94" s="55"/>
      <c r="F94" s="152" t="s">
        <v>36</v>
      </c>
      <c r="N94" s="21"/>
      <c r="O94" s="21"/>
      <c r="P94" s="21"/>
      <c r="Q94" s="21"/>
      <c r="R94" s="21"/>
      <c r="S94" s="21"/>
      <c r="T94" s="21"/>
    </row>
    <row r="95" spans="1:20" ht="25.5" x14ac:dyDescent="0.2">
      <c r="A95" s="147"/>
      <c r="B95" s="54" t="s">
        <v>107</v>
      </c>
      <c r="C95" s="54">
        <v>7</v>
      </c>
      <c r="D95" s="120">
        <v>160</v>
      </c>
      <c r="E95" s="55"/>
      <c r="F95" s="152" t="s">
        <v>36</v>
      </c>
      <c r="N95" s="21"/>
      <c r="O95" s="21"/>
      <c r="P95" s="21"/>
      <c r="Q95" s="21"/>
      <c r="R95" s="21"/>
      <c r="S95" s="21"/>
      <c r="T95" s="21"/>
    </row>
    <row r="96" spans="1:20" ht="25.5" x14ac:dyDescent="0.2">
      <c r="A96" s="147"/>
      <c r="B96" s="54" t="s">
        <v>107</v>
      </c>
      <c r="C96" s="54">
        <v>7</v>
      </c>
      <c r="D96" s="120">
        <v>190</v>
      </c>
      <c r="E96" s="55"/>
      <c r="F96" s="152" t="s">
        <v>36</v>
      </c>
      <c r="N96" s="21"/>
      <c r="O96" s="21"/>
      <c r="P96" s="21"/>
      <c r="Q96" s="21"/>
      <c r="R96" s="21"/>
      <c r="S96" s="21"/>
      <c r="T96" s="21"/>
    </row>
    <row r="97" spans="1:20" x14ac:dyDescent="0.2">
      <c r="A97" s="147"/>
      <c r="B97" s="148"/>
      <c r="C97" s="148"/>
      <c r="D97" s="149"/>
      <c r="E97" s="150"/>
      <c r="F97" s="151"/>
      <c r="N97" s="21"/>
      <c r="O97" s="21"/>
      <c r="P97" s="21"/>
      <c r="Q97" s="21"/>
      <c r="R97" s="21"/>
      <c r="S97" s="21"/>
      <c r="T97" s="21"/>
    </row>
    <row r="98" spans="1:20" x14ac:dyDescent="0.2">
      <c r="A98" s="147"/>
      <c r="B98" s="148"/>
      <c r="C98" s="148"/>
      <c r="D98" s="149"/>
      <c r="E98" s="150"/>
      <c r="F98" s="151"/>
      <c r="N98" s="21"/>
      <c r="O98" s="21"/>
      <c r="P98" s="21"/>
      <c r="Q98" s="21"/>
      <c r="R98" s="21"/>
      <c r="S98" s="21"/>
      <c r="T98" s="21"/>
    </row>
    <row r="99" spans="1:20" x14ac:dyDescent="0.2">
      <c r="A99" s="119" t="s">
        <v>46</v>
      </c>
      <c r="B99" s="54" t="s">
        <v>107</v>
      </c>
      <c r="C99" s="54">
        <v>7</v>
      </c>
      <c r="D99" s="122">
        <f>SUM(D64:D96)</f>
        <v>67243</v>
      </c>
      <c r="E99" s="55" t="s">
        <v>23</v>
      </c>
      <c r="F99" s="115" t="s">
        <v>23</v>
      </c>
      <c r="N99" s="21"/>
    </row>
    <row r="100" spans="1:20" x14ac:dyDescent="0.2">
      <c r="A100" s="116" t="s">
        <v>23</v>
      </c>
      <c r="B100" s="54" t="s">
        <v>107</v>
      </c>
      <c r="C100" s="54">
        <v>7</v>
      </c>
      <c r="D100" s="54" t="s">
        <v>23</v>
      </c>
      <c r="E100" s="55">
        <f>SUM(D63)+D99</f>
        <v>259863</v>
      </c>
      <c r="F100" s="123" t="s">
        <v>23</v>
      </c>
      <c r="G100" s="21"/>
      <c r="H100" s="21"/>
      <c r="I100" s="21"/>
      <c r="J100" s="21"/>
      <c r="K100" s="21"/>
      <c r="L100" s="21"/>
      <c r="M100" s="21"/>
      <c r="N100" s="21"/>
    </row>
    <row r="101" spans="1:20" x14ac:dyDescent="0.2">
      <c r="A101" s="124" t="s">
        <v>24</v>
      </c>
      <c r="B101" s="54" t="s">
        <v>107</v>
      </c>
      <c r="C101" s="54">
        <v>7</v>
      </c>
      <c r="D101" s="114">
        <v>691345</v>
      </c>
      <c r="E101" s="55" t="s">
        <v>23</v>
      </c>
      <c r="F101" s="123" t="s">
        <v>23</v>
      </c>
    </row>
    <row r="102" spans="1:20" ht="25.5" x14ac:dyDescent="0.2">
      <c r="A102" s="125" t="s">
        <v>25</v>
      </c>
      <c r="B102" s="54" t="s">
        <v>107</v>
      </c>
      <c r="C102" s="54">
        <v>7</v>
      </c>
      <c r="D102" s="112">
        <v>96911</v>
      </c>
      <c r="E102" s="55" t="s">
        <v>23</v>
      </c>
      <c r="F102" s="126" t="s">
        <v>121</v>
      </c>
    </row>
    <row r="103" spans="1:20" ht="25.5" x14ac:dyDescent="0.2">
      <c r="A103" s="127"/>
      <c r="B103" s="54" t="s">
        <v>107</v>
      </c>
      <c r="C103" s="54">
        <v>7</v>
      </c>
      <c r="D103" s="112">
        <v>25668</v>
      </c>
      <c r="E103" s="55"/>
      <c r="F103" s="126" t="s">
        <v>122</v>
      </c>
    </row>
    <row r="104" spans="1:20" x14ac:dyDescent="0.2">
      <c r="A104" s="125" t="s">
        <v>23</v>
      </c>
      <c r="B104" s="54" t="s">
        <v>107</v>
      </c>
      <c r="C104" s="54">
        <v>7</v>
      </c>
      <c r="D104" s="112">
        <v>20868</v>
      </c>
      <c r="E104" s="55" t="s">
        <v>23</v>
      </c>
      <c r="F104" s="126" t="s">
        <v>31</v>
      </c>
    </row>
    <row r="105" spans="1:20" ht="25.5" x14ac:dyDescent="0.2">
      <c r="A105" s="125" t="s">
        <v>23</v>
      </c>
      <c r="B105" s="54" t="s">
        <v>107</v>
      </c>
      <c r="C105" s="54">
        <v>7</v>
      </c>
      <c r="D105" s="112">
        <v>86604</v>
      </c>
      <c r="E105" s="55" t="s">
        <v>23</v>
      </c>
      <c r="F105" s="126" t="s">
        <v>32</v>
      </c>
    </row>
    <row r="106" spans="1:20" ht="25.5" x14ac:dyDescent="0.2">
      <c r="A106" s="125"/>
      <c r="B106" s="54" t="s">
        <v>107</v>
      </c>
      <c r="C106" s="54">
        <v>7</v>
      </c>
      <c r="D106" s="112">
        <v>740</v>
      </c>
      <c r="E106" s="55" t="s">
        <v>23</v>
      </c>
      <c r="F106" s="126" t="s">
        <v>47</v>
      </c>
    </row>
    <row r="107" spans="1:20" ht="25.5" x14ac:dyDescent="0.2">
      <c r="A107" s="125"/>
      <c r="B107" s="54" t="s">
        <v>107</v>
      </c>
      <c r="C107" s="54">
        <v>7</v>
      </c>
      <c r="D107" s="112">
        <v>486</v>
      </c>
      <c r="E107" s="55" t="s">
        <v>23</v>
      </c>
      <c r="F107" s="126" t="s">
        <v>47</v>
      </c>
    </row>
    <row r="108" spans="1:20" ht="25.5" x14ac:dyDescent="0.2">
      <c r="A108" s="125"/>
      <c r="B108" s="54" t="s">
        <v>107</v>
      </c>
      <c r="C108" s="54">
        <v>7</v>
      </c>
      <c r="D108" s="112">
        <v>525</v>
      </c>
      <c r="E108" s="55" t="s">
        <v>23</v>
      </c>
      <c r="F108" s="126" t="s">
        <v>36</v>
      </c>
    </row>
    <row r="109" spans="1:20" ht="25.5" x14ac:dyDescent="0.2">
      <c r="A109" s="125" t="s">
        <v>23</v>
      </c>
      <c r="B109" s="54" t="s">
        <v>107</v>
      </c>
      <c r="C109" s="54">
        <v>7</v>
      </c>
      <c r="D109" s="112">
        <v>639</v>
      </c>
      <c r="E109" s="55" t="s">
        <v>23</v>
      </c>
      <c r="F109" s="126" t="s">
        <v>47</v>
      </c>
    </row>
    <row r="110" spans="1:20" ht="25.5" x14ac:dyDescent="0.2">
      <c r="A110" s="125" t="s">
        <v>23</v>
      </c>
      <c r="B110" s="54" t="s">
        <v>107</v>
      </c>
      <c r="C110" s="54">
        <v>7</v>
      </c>
      <c r="D110" s="112">
        <v>282</v>
      </c>
      <c r="E110" s="55" t="s">
        <v>23</v>
      </c>
      <c r="F110" s="126" t="s">
        <v>47</v>
      </c>
    </row>
    <row r="111" spans="1:20" ht="25.5" x14ac:dyDescent="0.2">
      <c r="A111" s="125" t="s">
        <v>23</v>
      </c>
      <c r="B111" s="54" t="s">
        <v>107</v>
      </c>
      <c r="C111" s="54">
        <v>7</v>
      </c>
      <c r="D111" s="112">
        <v>531</v>
      </c>
      <c r="E111" s="55" t="s">
        <v>23</v>
      </c>
      <c r="F111" s="126" t="s">
        <v>36</v>
      </c>
    </row>
    <row r="112" spans="1:20" ht="25.5" x14ac:dyDescent="0.2">
      <c r="A112" s="128" t="s">
        <v>23</v>
      </c>
      <c r="B112" s="54" t="s">
        <v>107</v>
      </c>
      <c r="C112" s="54">
        <v>7</v>
      </c>
      <c r="D112" s="129">
        <v>665</v>
      </c>
      <c r="E112" s="130" t="s">
        <v>23</v>
      </c>
      <c r="F112" s="131" t="s">
        <v>36</v>
      </c>
    </row>
    <row r="113" spans="1:6" ht="25.5" x14ac:dyDescent="0.2">
      <c r="A113" s="128"/>
      <c r="B113" s="54" t="s">
        <v>107</v>
      </c>
      <c r="C113" s="54">
        <v>7</v>
      </c>
      <c r="D113" s="129">
        <v>677</v>
      </c>
      <c r="E113" s="130" t="s">
        <v>23</v>
      </c>
      <c r="F113" s="131" t="s">
        <v>47</v>
      </c>
    </row>
    <row r="114" spans="1:6" ht="25.5" x14ac:dyDescent="0.2">
      <c r="A114" s="128"/>
      <c r="B114" s="54" t="s">
        <v>107</v>
      </c>
      <c r="C114" s="54">
        <v>7</v>
      </c>
      <c r="D114" s="129">
        <v>402</v>
      </c>
      <c r="E114" s="130" t="s">
        <v>23</v>
      </c>
      <c r="F114" s="131" t="s">
        <v>36</v>
      </c>
    </row>
    <row r="115" spans="1:6" ht="25.5" x14ac:dyDescent="0.2">
      <c r="A115" s="125" t="s">
        <v>23</v>
      </c>
      <c r="B115" s="54" t="s">
        <v>107</v>
      </c>
      <c r="C115" s="54">
        <v>7</v>
      </c>
      <c r="D115" s="132">
        <v>744</v>
      </c>
      <c r="E115" s="55" t="s">
        <v>23</v>
      </c>
      <c r="F115" s="62" t="s">
        <v>36</v>
      </c>
    </row>
    <row r="116" spans="1:6" ht="25.5" x14ac:dyDescent="0.2">
      <c r="A116" s="125"/>
      <c r="B116" s="54" t="s">
        <v>107</v>
      </c>
      <c r="C116" s="54">
        <v>7</v>
      </c>
      <c r="D116" s="132">
        <v>744</v>
      </c>
      <c r="E116" s="55"/>
      <c r="F116" s="62" t="s">
        <v>36</v>
      </c>
    </row>
    <row r="117" spans="1:6" ht="25.5" x14ac:dyDescent="0.2">
      <c r="A117" s="125" t="s">
        <v>23</v>
      </c>
      <c r="B117" s="54" t="s">
        <v>107</v>
      </c>
      <c r="C117" s="54">
        <v>7</v>
      </c>
      <c r="D117" s="132">
        <v>584</v>
      </c>
      <c r="E117" s="55" t="s">
        <v>23</v>
      </c>
      <c r="F117" s="113" t="s">
        <v>36</v>
      </c>
    </row>
    <row r="118" spans="1:6" ht="25.5" x14ac:dyDescent="0.2">
      <c r="A118" s="125"/>
      <c r="B118" s="54" t="s">
        <v>107</v>
      </c>
      <c r="C118" s="54">
        <v>7</v>
      </c>
      <c r="D118" s="132">
        <v>385</v>
      </c>
      <c r="E118" s="55"/>
      <c r="F118" s="113" t="s">
        <v>36</v>
      </c>
    </row>
    <row r="119" spans="1:6" ht="25.5" x14ac:dyDescent="0.2">
      <c r="A119" s="125"/>
      <c r="B119" s="54" t="s">
        <v>107</v>
      </c>
      <c r="C119" s="54">
        <v>7</v>
      </c>
      <c r="D119" s="132">
        <v>740</v>
      </c>
      <c r="E119" s="55"/>
      <c r="F119" s="113" t="s">
        <v>47</v>
      </c>
    </row>
    <row r="120" spans="1:6" ht="25.5" x14ac:dyDescent="0.2">
      <c r="A120" s="125"/>
      <c r="B120" s="54" t="s">
        <v>107</v>
      </c>
      <c r="C120" s="54">
        <v>7</v>
      </c>
      <c r="D120" s="132">
        <v>460</v>
      </c>
      <c r="E120" s="55"/>
      <c r="F120" s="113" t="s">
        <v>36</v>
      </c>
    </row>
    <row r="121" spans="1:6" ht="25.5" x14ac:dyDescent="0.2">
      <c r="A121" s="125"/>
      <c r="B121" s="54" t="s">
        <v>107</v>
      </c>
      <c r="C121" s="54">
        <v>7</v>
      </c>
      <c r="D121" s="132">
        <v>574</v>
      </c>
      <c r="E121" s="55"/>
      <c r="F121" s="113" t="s">
        <v>47</v>
      </c>
    </row>
    <row r="122" spans="1:6" ht="25.5" x14ac:dyDescent="0.2">
      <c r="A122" s="125"/>
      <c r="B122" s="54" t="s">
        <v>107</v>
      </c>
      <c r="C122" s="54">
        <v>7</v>
      </c>
      <c r="D122" s="132">
        <v>613</v>
      </c>
      <c r="E122" s="55"/>
      <c r="F122" s="113" t="s">
        <v>36</v>
      </c>
    </row>
    <row r="123" spans="1:6" ht="25.5" x14ac:dyDescent="0.2">
      <c r="A123" s="125"/>
      <c r="B123" s="54" t="s">
        <v>107</v>
      </c>
      <c r="C123" s="54">
        <v>7</v>
      </c>
      <c r="D123" s="132">
        <v>588</v>
      </c>
      <c r="E123" s="55"/>
      <c r="F123" s="113" t="s">
        <v>47</v>
      </c>
    </row>
    <row r="124" spans="1:6" ht="25.5" x14ac:dyDescent="0.2">
      <c r="A124" s="125"/>
      <c r="B124" s="54" t="s">
        <v>107</v>
      </c>
      <c r="C124" s="54">
        <v>7</v>
      </c>
      <c r="D124" s="132">
        <v>764</v>
      </c>
      <c r="E124" s="55"/>
      <c r="F124" s="113" t="s">
        <v>36</v>
      </c>
    </row>
    <row r="125" spans="1:6" ht="25.5" x14ac:dyDescent="0.2">
      <c r="A125" s="125"/>
      <c r="B125" s="54" t="s">
        <v>107</v>
      </c>
      <c r="C125" s="54">
        <v>7</v>
      </c>
      <c r="D125" s="132">
        <v>533</v>
      </c>
      <c r="E125" s="55"/>
      <c r="F125" s="113" t="s">
        <v>36</v>
      </c>
    </row>
    <row r="126" spans="1:6" ht="25.5" x14ac:dyDescent="0.2">
      <c r="A126" s="125"/>
      <c r="B126" s="54" t="s">
        <v>107</v>
      </c>
      <c r="C126" s="54">
        <v>7</v>
      </c>
      <c r="D126" s="132">
        <v>867</v>
      </c>
      <c r="E126" s="55"/>
      <c r="F126" s="113" t="s">
        <v>36</v>
      </c>
    </row>
    <row r="127" spans="1:6" ht="25.5" x14ac:dyDescent="0.2">
      <c r="A127" s="125"/>
      <c r="B127" s="54" t="s">
        <v>107</v>
      </c>
      <c r="C127" s="54">
        <v>7</v>
      </c>
      <c r="D127" s="132">
        <v>740</v>
      </c>
      <c r="E127" s="55"/>
      <c r="F127" s="113" t="s">
        <v>36</v>
      </c>
    </row>
    <row r="128" spans="1:6" ht="25.5" x14ac:dyDescent="0.2">
      <c r="A128" s="125"/>
      <c r="B128" s="54" t="s">
        <v>107</v>
      </c>
      <c r="C128" s="54">
        <v>7</v>
      </c>
      <c r="D128" s="132">
        <v>500</v>
      </c>
      <c r="E128" s="55"/>
      <c r="F128" s="113" t="s">
        <v>47</v>
      </c>
    </row>
    <row r="129" spans="1:8" ht="25.5" x14ac:dyDescent="0.2">
      <c r="A129" s="125"/>
      <c r="B129" s="54" t="s">
        <v>107</v>
      </c>
      <c r="C129" s="54">
        <v>7</v>
      </c>
      <c r="D129" s="132">
        <v>514</v>
      </c>
      <c r="E129" s="55"/>
      <c r="F129" s="113" t="s">
        <v>36</v>
      </c>
    </row>
    <row r="130" spans="1:8" ht="25.5" x14ac:dyDescent="0.2">
      <c r="A130" s="125"/>
      <c r="B130" s="54" t="s">
        <v>107</v>
      </c>
      <c r="C130" s="54">
        <v>7</v>
      </c>
      <c r="D130" s="132">
        <v>736</v>
      </c>
      <c r="E130" s="55"/>
      <c r="F130" s="113" t="s">
        <v>36</v>
      </c>
    </row>
    <row r="131" spans="1:8" ht="25.5" x14ac:dyDescent="0.2">
      <c r="A131" s="125"/>
      <c r="B131" s="54" t="s">
        <v>107</v>
      </c>
      <c r="C131" s="54">
        <v>7</v>
      </c>
      <c r="D131" s="132">
        <v>591</v>
      </c>
      <c r="E131" s="55"/>
      <c r="F131" s="113" t="s">
        <v>36</v>
      </c>
    </row>
    <row r="132" spans="1:8" ht="25.5" x14ac:dyDescent="0.2">
      <c r="A132" s="125"/>
      <c r="B132" s="54" t="s">
        <v>107</v>
      </c>
      <c r="C132" s="54">
        <v>7</v>
      </c>
      <c r="D132" s="132">
        <v>708</v>
      </c>
      <c r="E132" s="55"/>
      <c r="F132" s="113" t="s">
        <v>47</v>
      </c>
    </row>
    <row r="133" spans="1:8" ht="25.5" x14ac:dyDescent="0.2">
      <c r="A133" s="125"/>
      <c r="B133" s="54" t="s">
        <v>107</v>
      </c>
      <c r="C133" s="54">
        <v>7</v>
      </c>
      <c r="D133" s="132">
        <v>282</v>
      </c>
      <c r="E133" s="55"/>
      <c r="F133" s="113" t="s">
        <v>36</v>
      </c>
    </row>
    <row r="134" spans="1:8" ht="25.5" x14ac:dyDescent="0.2">
      <c r="A134" s="125"/>
      <c r="B134" s="54" t="s">
        <v>107</v>
      </c>
      <c r="C134" s="54"/>
      <c r="D134" s="132">
        <v>700</v>
      </c>
      <c r="E134" s="55"/>
      <c r="F134" s="113" t="s">
        <v>36</v>
      </c>
    </row>
    <row r="135" spans="1:8" x14ac:dyDescent="0.2">
      <c r="A135" s="58" t="s">
        <v>26</v>
      </c>
      <c r="B135" s="54" t="s">
        <v>107</v>
      </c>
      <c r="C135" s="54"/>
      <c r="D135" s="133">
        <f>SUM(D102:D134)</f>
        <v>247365</v>
      </c>
      <c r="E135" s="55" t="s">
        <v>23</v>
      </c>
      <c r="F135" s="134" t="s">
        <v>23</v>
      </c>
    </row>
    <row r="136" spans="1:8" x14ac:dyDescent="0.2">
      <c r="A136" s="124"/>
      <c r="B136" s="54" t="s">
        <v>107</v>
      </c>
      <c r="C136" s="54" t="s">
        <v>23</v>
      </c>
      <c r="D136" s="54" t="s">
        <v>23</v>
      </c>
      <c r="E136" s="55">
        <f>SUM(D135)+D101</f>
        <v>938710</v>
      </c>
      <c r="F136" s="134" t="s">
        <v>23</v>
      </c>
    </row>
    <row r="137" spans="1:8" x14ac:dyDescent="0.2">
      <c r="A137" s="135" t="s">
        <v>12</v>
      </c>
      <c r="B137" s="54" t="s">
        <v>107</v>
      </c>
      <c r="C137" s="54" t="s">
        <v>23</v>
      </c>
      <c r="D137" s="136">
        <v>20049</v>
      </c>
      <c r="E137" s="55" t="s">
        <v>23</v>
      </c>
      <c r="F137" s="123" t="s">
        <v>23</v>
      </c>
      <c r="G137" s="21"/>
      <c r="H137" s="21"/>
    </row>
    <row r="138" spans="1:8" ht="25.5" x14ac:dyDescent="0.2">
      <c r="A138" s="125" t="s">
        <v>13</v>
      </c>
      <c r="B138" s="54" t="s">
        <v>107</v>
      </c>
      <c r="C138" s="54">
        <v>7</v>
      </c>
      <c r="D138" s="137">
        <v>2251</v>
      </c>
      <c r="E138" s="55"/>
      <c r="F138" s="62" t="s">
        <v>68</v>
      </c>
      <c r="G138" s="21"/>
      <c r="H138" s="21"/>
    </row>
    <row r="139" spans="1:8" ht="25.5" x14ac:dyDescent="0.2">
      <c r="A139" s="125" t="s">
        <v>23</v>
      </c>
      <c r="B139" s="54" t="s">
        <v>107</v>
      </c>
      <c r="C139" s="54">
        <v>7</v>
      </c>
      <c r="D139" s="112">
        <v>1945</v>
      </c>
      <c r="E139" s="55"/>
      <c r="F139" s="62" t="s">
        <v>68</v>
      </c>
    </row>
    <row r="140" spans="1:8" x14ac:dyDescent="0.2">
      <c r="A140" s="125" t="s">
        <v>23</v>
      </c>
      <c r="B140" s="54" t="s">
        <v>107</v>
      </c>
      <c r="C140" s="54">
        <v>7</v>
      </c>
      <c r="D140" s="112">
        <v>486</v>
      </c>
      <c r="E140" s="55"/>
      <c r="F140" s="62" t="s">
        <v>31</v>
      </c>
    </row>
    <row r="141" spans="1:8" ht="25.5" x14ac:dyDescent="0.2">
      <c r="A141" s="125" t="s">
        <v>23</v>
      </c>
      <c r="B141" s="54" t="s">
        <v>107</v>
      </c>
      <c r="C141" s="54">
        <v>7</v>
      </c>
      <c r="D141" s="112">
        <v>2522</v>
      </c>
      <c r="E141" s="55"/>
      <c r="F141" s="113" t="s">
        <v>32</v>
      </c>
    </row>
    <row r="142" spans="1:8" x14ac:dyDescent="0.2">
      <c r="A142" s="58" t="s">
        <v>14</v>
      </c>
      <c r="B142" s="54" t="s">
        <v>107</v>
      </c>
      <c r="C142" s="54" t="s">
        <v>23</v>
      </c>
      <c r="D142" s="133">
        <f>SUM(D138:D141)</f>
        <v>7204</v>
      </c>
      <c r="E142" s="109" t="s">
        <v>23</v>
      </c>
      <c r="F142" s="138" t="s">
        <v>23</v>
      </c>
    </row>
    <row r="143" spans="1:8" x14ac:dyDescent="0.2">
      <c r="A143" s="53" t="s">
        <v>23</v>
      </c>
      <c r="B143" s="54" t="s">
        <v>107</v>
      </c>
      <c r="C143" s="54" t="s">
        <v>23</v>
      </c>
      <c r="D143" s="54" t="s">
        <v>23</v>
      </c>
      <c r="E143" s="56">
        <f>SUM(D142)+D137</f>
        <v>27253</v>
      </c>
      <c r="F143" s="138" t="s">
        <v>23</v>
      </c>
    </row>
    <row r="144" spans="1:8" x14ac:dyDescent="0.2">
      <c r="A144" s="70" t="s">
        <v>40</v>
      </c>
      <c r="B144" s="54" t="s">
        <v>107</v>
      </c>
      <c r="C144" s="54" t="s">
        <v>23</v>
      </c>
      <c r="D144" s="122">
        <v>109945</v>
      </c>
      <c r="E144" s="56" t="s">
        <v>23</v>
      </c>
      <c r="F144" s="138" t="s">
        <v>23</v>
      </c>
    </row>
    <row r="145" spans="1:6" x14ac:dyDescent="0.2">
      <c r="A145" s="139" t="s">
        <v>41</v>
      </c>
      <c r="B145" s="54" t="s">
        <v>107</v>
      </c>
      <c r="C145" s="54">
        <v>7</v>
      </c>
      <c r="D145" s="120">
        <v>24785</v>
      </c>
      <c r="E145" s="56" t="s">
        <v>23</v>
      </c>
      <c r="F145" s="57" t="s">
        <v>36</v>
      </c>
    </row>
    <row r="146" spans="1:6" ht="25.5" x14ac:dyDescent="0.2">
      <c r="A146" s="139" t="s">
        <v>23</v>
      </c>
      <c r="B146" s="54" t="s">
        <v>107</v>
      </c>
      <c r="C146" s="54">
        <v>7</v>
      </c>
      <c r="D146" s="120">
        <v>16846</v>
      </c>
      <c r="E146" s="56" t="s">
        <v>23</v>
      </c>
      <c r="F146" s="60" t="s">
        <v>32</v>
      </c>
    </row>
    <row r="147" spans="1:6" ht="25.5" x14ac:dyDescent="0.2">
      <c r="A147" s="139" t="s">
        <v>23</v>
      </c>
      <c r="B147" s="54" t="s">
        <v>107</v>
      </c>
      <c r="C147" s="54">
        <v>7</v>
      </c>
      <c r="D147" s="120">
        <v>4534</v>
      </c>
      <c r="E147" s="56"/>
      <c r="F147" s="60" t="s">
        <v>36</v>
      </c>
    </row>
    <row r="148" spans="1:6" ht="25.5" x14ac:dyDescent="0.2">
      <c r="A148" s="139" t="s">
        <v>23</v>
      </c>
      <c r="B148" s="54" t="s">
        <v>107</v>
      </c>
      <c r="C148" s="54">
        <v>7</v>
      </c>
      <c r="D148" s="120">
        <v>578</v>
      </c>
      <c r="E148" s="56" t="s">
        <v>23</v>
      </c>
      <c r="F148" s="60" t="s">
        <v>36</v>
      </c>
    </row>
    <row r="149" spans="1:6" ht="25.5" x14ac:dyDescent="0.2">
      <c r="A149" s="139"/>
      <c r="B149" s="54" t="s">
        <v>107</v>
      </c>
      <c r="C149" s="54">
        <v>7</v>
      </c>
      <c r="D149" s="120">
        <v>732</v>
      </c>
      <c r="E149" s="56"/>
      <c r="F149" s="60" t="s">
        <v>36</v>
      </c>
    </row>
    <row r="150" spans="1:6" ht="25.5" x14ac:dyDescent="0.2">
      <c r="A150" s="116" t="s">
        <v>23</v>
      </c>
      <c r="B150" s="54" t="s">
        <v>107</v>
      </c>
      <c r="C150" s="54">
        <v>7</v>
      </c>
      <c r="D150" s="120">
        <v>86</v>
      </c>
      <c r="E150" s="56"/>
      <c r="F150" s="60" t="s">
        <v>36</v>
      </c>
    </row>
    <row r="151" spans="1:6" ht="25.5" x14ac:dyDescent="0.2">
      <c r="A151" s="116"/>
      <c r="B151" s="54" t="s">
        <v>107</v>
      </c>
      <c r="C151" s="54">
        <v>7</v>
      </c>
      <c r="D151" s="120">
        <v>9002</v>
      </c>
      <c r="E151" s="56"/>
      <c r="F151" s="60" t="s">
        <v>36</v>
      </c>
    </row>
    <row r="152" spans="1:6" x14ac:dyDescent="0.2">
      <c r="A152" s="116"/>
      <c r="B152" s="54" t="s">
        <v>107</v>
      </c>
      <c r="C152" s="54"/>
      <c r="D152" s="120">
        <v>3861</v>
      </c>
      <c r="E152" s="56"/>
      <c r="F152" s="60" t="s">
        <v>31</v>
      </c>
    </row>
    <row r="153" spans="1:6" x14ac:dyDescent="0.2">
      <c r="A153" s="58" t="s">
        <v>42</v>
      </c>
      <c r="B153" s="54" t="s">
        <v>107</v>
      </c>
      <c r="C153" s="54" t="s">
        <v>23</v>
      </c>
      <c r="D153" s="122">
        <f>SUM(D145:D152)</f>
        <v>60424</v>
      </c>
      <c r="E153" s="56"/>
      <c r="F153" s="71" t="s">
        <v>23</v>
      </c>
    </row>
    <row r="154" spans="1:6" x14ac:dyDescent="0.2">
      <c r="A154" s="53" t="s">
        <v>23</v>
      </c>
      <c r="B154" s="54" t="s">
        <v>107</v>
      </c>
      <c r="C154" s="54" t="s">
        <v>23</v>
      </c>
      <c r="D154" s="54" t="s">
        <v>23</v>
      </c>
      <c r="E154" s="56">
        <f>D144+D153</f>
        <v>170369</v>
      </c>
      <c r="F154" s="71" t="s">
        <v>23</v>
      </c>
    </row>
    <row r="155" spans="1:6" x14ac:dyDescent="0.2">
      <c r="A155" s="70" t="s">
        <v>50</v>
      </c>
      <c r="B155" s="54" t="s">
        <v>107</v>
      </c>
      <c r="C155" s="54" t="s">
        <v>23</v>
      </c>
      <c r="D155" s="109">
        <v>3907.26</v>
      </c>
      <c r="E155" s="56" t="s">
        <v>23</v>
      </c>
      <c r="F155" s="71" t="s">
        <v>23</v>
      </c>
    </row>
    <row r="156" spans="1:6" x14ac:dyDescent="0.2">
      <c r="A156" s="70"/>
      <c r="B156" s="54" t="s">
        <v>107</v>
      </c>
      <c r="C156" s="70"/>
      <c r="D156" s="54">
        <v>19983.18</v>
      </c>
      <c r="E156" s="56"/>
      <c r="F156" s="71" t="s">
        <v>70</v>
      </c>
    </row>
    <row r="157" spans="1:6" x14ac:dyDescent="0.2">
      <c r="A157" s="53" t="s">
        <v>23</v>
      </c>
      <c r="B157" s="54" t="s">
        <v>107</v>
      </c>
      <c r="C157" s="54"/>
      <c r="D157" s="54"/>
      <c r="E157" s="56" t="s">
        <v>23</v>
      </c>
      <c r="F157" s="71"/>
    </row>
    <row r="158" spans="1:6" x14ac:dyDescent="0.2">
      <c r="A158" s="58" t="s">
        <v>51</v>
      </c>
      <c r="B158" s="54" t="s">
        <v>107</v>
      </c>
      <c r="C158" s="54" t="s">
        <v>23</v>
      </c>
      <c r="D158" s="109">
        <f>SUM(D156:D157)</f>
        <v>19983.18</v>
      </c>
      <c r="E158" s="56" t="s">
        <v>23</v>
      </c>
      <c r="F158" s="71" t="s">
        <v>23</v>
      </c>
    </row>
    <row r="159" spans="1:6" x14ac:dyDescent="0.2">
      <c r="A159" s="53" t="s">
        <v>23</v>
      </c>
      <c r="B159" s="54" t="s">
        <v>107</v>
      </c>
      <c r="C159" s="54" t="s">
        <v>23</v>
      </c>
      <c r="D159" s="54" t="s">
        <v>23</v>
      </c>
      <c r="E159" s="56">
        <f>SUM(D155+D158)</f>
        <v>23890.440000000002</v>
      </c>
      <c r="F159" s="71" t="s">
        <v>23</v>
      </c>
    </row>
    <row r="160" spans="1:6" x14ac:dyDescent="0.2">
      <c r="A160" s="70" t="s">
        <v>48</v>
      </c>
      <c r="B160" s="54" t="s">
        <v>107</v>
      </c>
      <c r="C160" s="54" t="s">
        <v>23</v>
      </c>
      <c r="D160" s="55">
        <v>282750</v>
      </c>
      <c r="E160" s="56" t="s">
        <v>23</v>
      </c>
      <c r="F160" s="71" t="s">
        <v>23</v>
      </c>
    </row>
    <row r="161" spans="1:6" x14ac:dyDescent="0.2">
      <c r="A161" s="53" t="s">
        <v>23</v>
      </c>
      <c r="B161" s="54" t="s">
        <v>107</v>
      </c>
      <c r="C161" s="54"/>
      <c r="D161" s="59">
        <v>0</v>
      </c>
      <c r="E161" s="56" t="s">
        <v>23</v>
      </c>
      <c r="F161" s="60"/>
    </row>
    <row r="162" spans="1:6" x14ac:dyDescent="0.2">
      <c r="A162" s="53"/>
      <c r="B162" s="54" t="s">
        <v>107</v>
      </c>
      <c r="C162" s="54"/>
      <c r="D162" s="59"/>
      <c r="E162" s="56"/>
      <c r="F162" s="60"/>
    </row>
    <row r="163" spans="1:6" x14ac:dyDescent="0.2">
      <c r="A163" s="58" t="s">
        <v>49</v>
      </c>
      <c r="B163" s="54" t="s">
        <v>107</v>
      </c>
      <c r="C163" s="54" t="s">
        <v>23</v>
      </c>
      <c r="D163" s="55">
        <f>SUM(D161:D162)</f>
        <v>0</v>
      </c>
      <c r="E163" s="56" t="s">
        <v>23</v>
      </c>
      <c r="F163" s="123" t="s">
        <v>23</v>
      </c>
    </row>
    <row r="164" spans="1:6" x14ac:dyDescent="0.2">
      <c r="A164" s="53" t="s">
        <v>23</v>
      </c>
      <c r="B164" s="54" t="s">
        <v>107</v>
      </c>
      <c r="C164" s="54" t="s">
        <v>23</v>
      </c>
      <c r="D164" s="59" t="s">
        <v>23</v>
      </c>
      <c r="E164" s="56">
        <f>D160+D163</f>
        <v>282750</v>
      </c>
      <c r="F164" s="123" t="s">
        <v>23</v>
      </c>
    </row>
    <row r="165" spans="1:6" x14ac:dyDescent="0.2">
      <c r="A165" s="124" t="s">
        <v>33</v>
      </c>
      <c r="B165" s="54" t="s">
        <v>107</v>
      </c>
      <c r="C165" s="54" t="s">
        <v>23</v>
      </c>
      <c r="D165" s="140">
        <v>119943</v>
      </c>
      <c r="E165" s="55" t="s">
        <v>23</v>
      </c>
      <c r="F165" s="115" t="s">
        <v>23</v>
      </c>
    </row>
    <row r="166" spans="1:6" ht="38.25" x14ac:dyDescent="0.2">
      <c r="A166" s="119" t="s">
        <v>35</v>
      </c>
      <c r="B166" s="54" t="s">
        <v>107</v>
      </c>
      <c r="C166" s="54">
        <v>9</v>
      </c>
      <c r="D166" s="141">
        <v>40736</v>
      </c>
      <c r="E166" s="55" t="s">
        <v>23</v>
      </c>
      <c r="F166" s="142" t="s">
        <v>43</v>
      </c>
    </row>
    <row r="167" spans="1:6" ht="38.25" x14ac:dyDescent="0.2">
      <c r="A167" s="119"/>
      <c r="B167" s="54" t="s">
        <v>107</v>
      </c>
      <c r="C167" s="54">
        <v>9</v>
      </c>
      <c r="D167" s="141"/>
      <c r="E167" s="55"/>
      <c r="F167" s="142" t="s">
        <v>43</v>
      </c>
    </row>
    <row r="168" spans="1:6" x14ac:dyDescent="0.2">
      <c r="A168" s="58" t="s">
        <v>34</v>
      </c>
      <c r="B168" s="54" t="s">
        <v>23</v>
      </c>
      <c r="C168" s="54" t="s">
        <v>23</v>
      </c>
      <c r="D168" s="114">
        <f>SUM(D166:D167)</f>
        <v>40736</v>
      </c>
      <c r="E168" s="55" t="s">
        <v>23</v>
      </c>
      <c r="F168" s="123"/>
    </row>
    <row r="169" spans="1:6" x14ac:dyDescent="0.2">
      <c r="A169" s="53" t="s">
        <v>23</v>
      </c>
      <c r="B169" s="54" t="s">
        <v>23</v>
      </c>
      <c r="C169" s="54" t="s">
        <v>23</v>
      </c>
      <c r="D169" s="54" t="s">
        <v>23</v>
      </c>
      <c r="E169" s="55">
        <f>SUM(D168)+D165</f>
        <v>160679</v>
      </c>
      <c r="F169" s="123" t="s">
        <v>23</v>
      </c>
    </row>
    <row r="170" spans="1:6" ht="13.5" thickBot="1" x14ac:dyDescent="0.25">
      <c r="A170" s="40" t="s">
        <v>23</v>
      </c>
      <c r="B170" s="24" t="s">
        <v>23</v>
      </c>
      <c r="C170" s="24" t="s">
        <v>23</v>
      </c>
      <c r="D170" s="24" t="s">
        <v>23</v>
      </c>
      <c r="E170" s="41">
        <f>SUM(E9:E169)</f>
        <v>7346788.4400000004</v>
      </c>
      <c r="F170" s="25" t="s">
        <v>23</v>
      </c>
    </row>
    <row r="171" spans="1:6" x14ac:dyDescent="0.2">
      <c r="A171" s="26"/>
      <c r="B171" s="27"/>
      <c r="C171" s="27"/>
      <c r="D171" s="27"/>
      <c r="E171" s="28"/>
      <c r="F171" s="29"/>
    </row>
    <row r="172" spans="1:6" x14ac:dyDescent="0.2">
      <c r="F172" s="21"/>
    </row>
    <row r="173" spans="1:6" x14ac:dyDescent="0.2">
      <c r="F173" s="21"/>
    </row>
    <row r="174" spans="1:6" x14ac:dyDescent="0.2">
      <c r="F174" s="21"/>
    </row>
    <row r="175" spans="1:6" x14ac:dyDescent="0.2">
      <c r="F175" s="21"/>
    </row>
  </sheetData>
  <sheetProtection password="CC71" sheet="1" objects="1" scenarios="1" selectLockedCells="1" selectUnlockedCell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3"/>
  <dimension ref="A1:I109"/>
  <sheetViews>
    <sheetView showWhiteSpace="0" zoomScaleNormal="100" workbookViewId="0">
      <selection activeCell="D30" sqref="D30"/>
    </sheetView>
  </sheetViews>
  <sheetFormatPr defaultRowHeight="14.25" x14ac:dyDescent="0.2"/>
  <cols>
    <col min="1" max="1" width="6.85546875" style="10" customWidth="1"/>
    <col min="2" max="2" width="10.140625" style="10" bestFit="1" customWidth="1"/>
    <col min="3" max="3" width="13.5703125" style="10" customWidth="1"/>
    <col min="4" max="4" width="35.7109375" style="10" bestFit="1" customWidth="1"/>
    <col min="5" max="5" width="42.28515625" style="10" customWidth="1"/>
    <col min="6" max="6" width="14.28515625" style="10" bestFit="1" customWidth="1"/>
    <col min="7" max="8" width="11.28515625" style="10" bestFit="1" customWidth="1"/>
    <col min="9" max="9" width="12.28515625" style="10" bestFit="1" customWidth="1"/>
    <col min="10" max="10" width="10.140625" style="10" bestFit="1" customWidth="1"/>
    <col min="11" max="16384" width="9.140625" style="10"/>
  </cols>
  <sheetData>
    <row r="1" spans="1:6" x14ac:dyDescent="0.2">
      <c r="A1" s="1" t="s">
        <v>4</v>
      </c>
      <c r="B1" s="1"/>
      <c r="C1" s="6"/>
      <c r="D1" s="6"/>
      <c r="E1" s="6"/>
      <c r="F1" s="6"/>
    </row>
    <row r="3" spans="1:6" x14ac:dyDescent="0.2">
      <c r="A3" s="1" t="s">
        <v>17</v>
      </c>
      <c r="B3" s="6"/>
      <c r="C3" s="6"/>
      <c r="D3" s="6"/>
      <c r="F3" s="6"/>
    </row>
    <row r="4" spans="1:6" x14ac:dyDescent="0.2">
      <c r="A4" s="6"/>
      <c r="B4" s="1"/>
      <c r="C4" s="6"/>
      <c r="D4" s="6"/>
      <c r="E4" s="6"/>
      <c r="F4" s="6"/>
    </row>
    <row r="5" spans="1:6" x14ac:dyDescent="0.2">
      <c r="A5" s="166" t="s">
        <v>83</v>
      </c>
      <c r="B5" s="166"/>
      <c r="C5" s="166"/>
      <c r="F5" s="6"/>
    </row>
    <row r="6" spans="1:6" ht="15" thickBot="1" x14ac:dyDescent="0.25">
      <c r="A6" s="6"/>
      <c r="B6" s="6"/>
      <c r="C6" s="6"/>
      <c r="D6" s="6"/>
      <c r="E6" s="6"/>
      <c r="F6" s="6"/>
    </row>
    <row r="7" spans="1:6" ht="51" x14ac:dyDescent="0.2">
      <c r="A7" s="72" t="s">
        <v>0</v>
      </c>
      <c r="B7" s="73" t="s">
        <v>1</v>
      </c>
      <c r="C7" s="11" t="s">
        <v>2</v>
      </c>
      <c r="D7" s="73" t="s">
        <v>15</v>
      </c>
      <c r="E7" s="73" t="s">
        <v>29</v>
      </c>
      <c r="F7" s="3" t="s">
        <v>16</v>
      </c>
    </row>
    <row r="8" spans="1:6" x14ac:dyDescent="0.2">
      <c r="A8" s="98">
        <v>1</v>
      </c>
      <c r="B8" s="99">
        <v>44652</v>
      </c>
      <c r="C8" s="100">
        <v>691</v>
      </c>
      <c r="D8" s="101" t="s">
        <v>193</v>
      </c>
      <c r="E8" s="102" t="s">
        <v>194</v>
      </c>
      <c r="F8" s="163">
        <v>266.01</v>
      </c>
    </row>
    <row r="9" spans="1:6" x14ac:dyDescent="0.2">
      <c r="A9" s="98">
        <v>2</v>
      </c>
      <c r="B9" s="99">
        <v>44655</v>
      </c>
      <c r="C9" s="100">
        <v>698</v>
      </c>
      <c r="D9" s="101" t="s">
        <v>76</v>
      </c>
      <c r="E9" s="102" t="s">
        <v>81</v>
      </c>
      <c r="F9" s="89">
        <v>2298.63</v>
      </c>
    </row>
    <row r="10" spans="1:6" x14ac:dyDescent="0.2">
      <c r="A10" s="98">
        <v>3</v>
      </c>
      <c r="B10" s="99">
        <v>44655</v>
      </c>
      <c r="C10" s="103">
        <v>699</v>
      </c>
      <c r="D10" s="101" t="s">
        <v>84</v>
      </c>
      <c r="E10" s="101" t="s">
        <v>85</v>
      </c>
      <c r="F10" s="164">
        <v>4500</v>
      </c>
    </row>
    <row r="11" spans="1:6" x14ac:dyDescent="0.2">
      <c r="A11" s="98">
        <v>4</v>
      </c>
      <c r="B11" s="99">
        <v>44655</v>
      </c>
      <c r="C11" s="100">
        <v>700</v>
      </c>
      <c r="D11" s="101" t="s">
        <v>82</v>
      </c>
      <c r="E11" s="101" t="s">
        <v>86</v>
      </c>
      <c r="F11" s="164">
        <v>489.99</v>
      </c>
    </row>
    <row r="12" spans="1:6" s="14" customFormat="1" x14ac:dyDescent="0.2">
      <c r="A12" s="98">
        <v>5</v>
      </c>
      <c r="B12" s="99">
        <v>44656</v>
      </c>
      <c r="C12" s="100">
        <v>702</v>
      </c>
      <c r="D12" s="105" t="s">
        <v>87</v>
      </c>
      <c r="E12" s="102" t="s">
        <v>88</v>
      </c>
      <c r="F12" s="89">
        <v>13465.2</v>
      </c>
    </row>
    <row r="13" spans="1:6" x14ac:dyDescent="0.2">
      <c r="A13" s="98">
        <v>6</v>
      </c>
      <c r="B13" s="99">
        <v>44656</v>
      </c>
      <c r="C13" s="106">
        <v>703</v>
      </c>
      <c r="D13" s="105" t="s">
        <v>89</v>
      </c>
      <c r="E13" s="105" t="s">
        <v>90</v>
      </c>
      <c r="F13" s="165">
        <v>5154.0600000000004</v>
      </c>
    </row>
    <row r="14" spans="1:6" x14ac:dyDescent="0.2">
      <c r="A14" s="98">
        <v>7</v>
      </c>
      <c r="B14" s="99">
        <v>44656</v>
      </c>
      <c r="C14" s="106">
        <v>704</v>
      </c>
      <c r="D14" s="105" t="s">
        <v>91</v>
      </c>
      <c r="E14" s="105" t="s">
        <v>90</v>
      </c>
      <c r="F14" s="165">
        <v>4495.3100000000004</v>
      </c>
    </row>
    <row r="15" spans="1:6" x14ac:dyDescent="0.2">
      <c r="A15" s="98">
        <v>8</v>
      </c>
      <c r="B15" s="99">
        <v>44656</v>
      </c>
      <c r="C15" s="106">
        <v>705</v>
      </c>
      <c r="D15" s="105" t="s">
        <v>92</v>
      </c>
      <c r="E15" s="105" t="s">
        <v>90</v>
      </c>
      <c r="F15" s="165">
        <v>4078.98</v>
      </c>
    </row>
    <row r="16" spans="1:6" x14ac:dyDescent="0.2">
      <c r="A16" s="98">
        <v>9</v>
      </c>
      <c r="B16" s="104">
        <v>44657</v>
      </c>
      <c r="C16" s="106">
        <v>852</v>
      </c>
      <c r="D16" s="105" t="s">
        <v>93</v>
      </c>
      <c r="E16" s="105" t="s">
        <v>94</v>
      </c>
      <c r="F16" s="165">
        <v>22995.62</v>
      </c>
    </row>
    <row r="17" spans="1:7" x14ac:dyDescent="0.2">
      <c r="A17" s="98">
        <v>10</v>
      </c>
      <c r="B17" s="104">
        <v>44657</v>
      </c>
      <c r="C17" s="106">
        <v>853</v>
      </c>
      <c r="D17" s="105" t="s">
        <v>73</v>
      </c>
      <c r="E17" s="105" t="s">
        <v>95</v>
      </c>
      <c r="F17" s="165">
        <v>17175.98</v>
      </c>
    </row>
    <row r="18" spans="1:7" x14ac:dyDescent="0.2">
      <c r="A18" s="98">
        <v>11</v>
      </c>
      <c r="B18" s="104">
        <v>44657</v>
      </c>
      <c r="C18" s="106">
        <v>854</v>
      </c>
      <c r="D18" s="105" t="s">
        <v>75</v>
      </c>
      <c r="E18" s="105" t="s">
        <v>96</v>
      </c>
      <c r="F18" s="165">
        <v>101.29</v>
      </c>
    </row>
    <row r="19" spans="1:7" x14ac:dyDescent="0.2">
      <c r="A19" s="98">
        <v>12</v>
      </c>
      <c r="B19" s="104">
        <v>44657</v>
      </c>
      <c r="C19" s="100">
        <v>855</v>
      </c>
      <c r="D19" s="105" t="s">
        <v>75</v>
      </c>
      <c r="E19" s="102" t="s">
        <v>97</v>
      </c>
      <c r="F19" s="89">
        <v>4538.66</v>
      </c>
    </row>
    <row r="20" spans="1:7" x14ac:dyDescent="0.2">
      <c r="A20" s="98">
        <v>13</v>
      </c>
      <c r="B20" s="104">
        <v>44657</v>
      </c>
      <c r="C20" s="100">
        <v>856</v>
      </c>
      <c r="D20" s="105" t="s">
        <v>75</v>
      </c>
      <c r="E20" s="102" t="s">
        <v>98</v>
      </c>
      <c r="F20" s="89">
        <v>1372.88</v>
      </c>
    </row>
    <row r="21" spans="1:7" x14ac:dyDescent="0.2">
      <c r="A21" s="98">
        <v>14</v>
      </c>
      <c r="B21" s="104">
        <v>44657</v>
      </c>
      <c r="C21" s="91">
        <v>857</v>
      </c>
      <c r="D21" s="92" t="s">
        <v>99</v>
      </c>
      <c r="E21" s="92" t="s">
        <v>100</v>
      </c>
      <c r="F21" s="89">
        <v>5201.62</v>
      </c>
    </row>
    <row r="22" spans="1:7" x14ac:dyDescent="0.2">
      <c r="A22" s="98">
        <v>15</v>
      </c>
      <c r="B22" s="93">
        <v>44659</v>
      </c>
      <c r="C22" s="91">
        <v>864</v>
      </c>
      <c r="D22" s="92" t="s">
        <v>74</v>
      </c>
      <c r="E22" s="92" t="s">
        <v>101</v>
      </c>
      <c r="F22" s="89">
        <v>1897.63</v>
      </c>
    </row>
    <row r="23" spans="1:7" x14ac:dyDescent="0.2">
      <c r="A23" s="98">
        <v>16</v>
      </c>
      <c r="B23" s="93">
        <v>44659</v>
      </c>
      <c r="C23" s="91">
        <v>19</v>
      </c>
      <c r="D23" s="92" t="s">
        <v>71</v>
      </c>
      <c r="E23" s="92" t="s">
        <v>102</v>
      </c>
      <c r="F23" s="89">
        <v>736</v>
      </c>
    </row>
    <row r="24" spans="1:7" x14ac:dyDescent="0.2">
      <c r="A24" s="98">
        <v>17</v>
      </c>
      <c r="B24" s="93">
        <v>44659</v>
      </c>
      <c r="C24" s="91">
        <v>19</v>
      </c>
      <c r="D24" s="92" t="s">
        <v>71</v>
      </c>
      <c r="E24" s="92" t="s">
        <v>102</v>
      </c>
      <c r="F24" s="94">
        <v>530</v>
      </c>
    </row>
    <row r="25" spans="1:7" x14ac:dyDescent="0.2">
      <c r="A25" s="98">
        <v>18</v>
      </c>
      <c r="B25" s="93">
        <v>44662</v>
      </c>
      <c r="C25" s="91">
        <v>863</v>
      </c>
      <c r="D25" s="92" t="s">
        <v>77</v>
      </c>
      <c r="E25" s="95" t="s">
        <v>103</v>
      </c>
      <c r="F25" s="94">
        <v>1701.7</v>
      </c>
    </row>
    <row r="26" spans="1:7" x14ac:dyDescent="0.2">
      <c r="A26" s="98">
        <v>19</v>
      </c>
      <c r="B26" s="93">
        <v>44662</v>
      </c>
      <c r="C26" s="91">
        <v>865</v>
      </c>
      <c r="D26" s="92" t="s">
        <v>78</v>
      </c>
      <c r="E26" s="92" t="s">
        <v>104</v>
      </c>
      <c r="F26" s="94">
        <v>44218.9</v>
      </c>
    </row>
    <row r="27" spans="1:7" x14ac:dyDescent="0.2">
      <c r="A27" s="98">
        <v>20</v>
      </c>
      <c r="B27" s="93">
        <v>44662</v>
      </c>
      <c r="C27" s="91">
        <v>866</v>
      </c>
      <c r="D27" s="92" t="s">
        <v>77</v>
      </c>
      <c r="E27" s="95" t="s">
        <v>105</v>
      </c>
      <c r="F27" s="94">
        <v>3272.5</v>
      </c>
    </row>
    <row r="28" spans="1:7" x14ac:dyDescent="0.2">
      <c r="A28" s="98">
        <v>21</v>
      </c>
      <c r="B28" s="93">
        <v>44662</v>
      </c>
      <c r="C28" s="91">
        <v>20</v>
      </c>
      <c r="D28" s="92" t="s">
        <v>71</v>
      </c>
      <c r="E28" s="95" t="s">
        <v>102</v>
      </c>
      <c r="F28" s="94">
        <v>73.819999999999993</v>
      </c>
      <c r="G28" s="14"/>
    </row>
    <row r="29" spans="1:7" x14ac:dyDescent="0.2">
      <c r="A29" s="98">
        <v>22</v>
      </c>
      <c r="B29" s="93">
        <v>44663</v>
      </c>
      <c r="C29" s="77">
        <v>873</v>
      </c>
      <c r="D29" s="78" t="s">
        <v>123</v>
      </c>
      <c r="E29" s="96" t="s">
        <v>124</v>
      </c>
      <c r="F29" s="94">
        <v>6179.96</v>
      </c>
    </row>
    <row r="30" spans="1:7" x14ac:dyDescent="0.2">
      <c r="A30" s="98">
        <v>23</v>
      </c>
      <c r="B30" s="93">
        <v>44664</v>
      </c>
      <c r="C30" s="77">
        <v>876</v>
      </c>
      <c r="D30" s="78" t="s">
        <v>125</v>
      </c>
      <c r="E30" s="96" t="s">
        <v>126</v>
      </c>
      <c r="F30" s="89">
        <v>1560</v>
      </c>
    </row>
    <row r="31" spans="1:7" x14ac:dyDescent="0.2">
      <c r="A31" s="98">
        <v>24</v>
      </c>
      <c r="B31" s="93">
        <v>44664</v>
      </c>
      <c r="C31" s="77">
        <v>877</v>
      </c>
      <c r="D31" s="78" t="s">
        <v>127</v>
      </c>
      <c r="E31" s="96" t="s">
        <v>128</v>
      </c>
      <c r="F31" s="89">
        <v>10234</v>
      </c>
    </row>
    <row r="32" spans="1:7" x14ac:dyDescent="0.2">
      <c r="A32" s="98">
        <v>25</v>
      </c>
      <c r="B32" s="93">
        <v>44664</v>
      </c>
      <c r="C32" s="77">
        <v>878</v>
      </c>
      <c r="D32" s="78" t="s">
        <v>76</v>
      </c>
      <c r="E32" s="96" t="s">
        <v>129</v>
      </c>
      <c r="F32" s="89">
        <v>1272.3499999999999</v>
      </c>
    </row>
    <row r="33" spans="1:6" x14ac:dyDescent="0.2">
      <c r="A33" s="98">
        <v>26</v>
      </c>
      <c r="B33" s="93">
        <v>44665</v>
      </c>
      <c r="C33" s="77">
        <v>21</v>
      </c>
      <c r="D33" s="78" t="s">
        <v>71</v>
      </c>
      <c r="E33" s="96" t="s">
        <v>102</v>
      </c>
      <c r="F33" s="89">
        <v>2000</v>
      </c>
    </row>
    <row r="34" spans="1:6" x14ac:dyDescent="0.2">
      <c r="A34" s="98">
        <v>27</v>
      </c>
      <c r="B34" s="93">
        <v>44666</v>
      </c>
      <c r="C34" s="77">
        <v>880</v>
      </c>
      <c r="D34" s="78" t="s">
        <v>133</v>
      </c>
      <c r="E34" s="96" t="s">
        <v>134</v>
      </c>
      <c r="F34" s="89">
        <v>30000</v>
      </c>
    </row>
    <row r="35" spans="1:6" x14ac:dyDescent="0.2">
      <c r="A35" s="98">
        <v>28</v>
      </c>
      <c r="B35" s="93">
        <v>44666</v>
      </c>
      <c r="C35" s="77">
        <v>881</v>
      </c>
      <c r="D35" s="78" t="s">
        <v>135</v>
      </c>
      <c r="E35" s="96" t="s">
        <v>136</v>
      </c>
      <c r="F35" s="89">
        <v>224.99</v>
      </c>
    </row>
    <row r="36" spans="1:6" x14ac:dyDescent="0.2">
      <c r="A36" s="98">
        <v>29</v>
      </c>
      <c r="B36" s="93">
        <v>44666</v>
      </c>
      <c r="C36" s="77">
        <v>882</v>
      </c>
      <c r="D36" s="78" t="s">
        <v>137</v>
      </c>
      <c r="E36" s="96" t="s">
        <v>138</v>
      </c>
      <c r="F36" s="89">
        <v>949</v>
      </c>
    </row>
    <row r="37" spans="1:6" x14ac:dyDescent="0.2">
      <c r="A37" s="98">
        <v>30</v>
      </c>
      <c r="B37" s="93">
        <v>44666</v>
      </c>
      <c r="C37" s="77">
        <v>883</v>
      </c>
      <c r="D37" s="78" t="s">
        <v>123</v>
      </c>
      <c r="E37" s="96" t="s">
        <v>139</v>
      </c>
      <c r="F37" s="89">
        <v>299.88</v>
      </c>
    </row>
    <row r="38" spans="1:6" x14ac:dyDescent="0.2">
      <c r="A38" s="98">
        <v>31</v>
      </c>
      <c r="B38" s="93">
        <v>44666</v>
      </c>
      <c r="C38" s="77">
        <v>884</v>
      </c>
      <c r="D38" s="78" t="s">
        <v>140</v>
      </c>
      <c r="E38" s="96" t="s">
        <v>141</v>
      </c>
      <c r="F38" s="89">
        <v>11300</v>
      </c>
    </row>
    <row r="39" spans="1:6" x14ac:dyDescent="0.2">
      <c r="A39" s="98">
        <v>32</v>
      </c>
      <c r="B39" s="93">
        <v>44666</v>
      </c>
      <c r="C39" s="77">
        <v>885</v>
      </c>
      <c r="D39" s="78" t="s">
        <v>142</v>
      </c>
      <c r="E39" s="96" t="s">
        <v>143</v>
      </c>
      <c r="F39" s="89">
        <v>2195.5500000000002</v>
      </c>
    </row>
    <row r="40" spans="1:6" x14ac:dyDescent="0.2">
      <c r="A40" s="98">
        <v>33</v>
      </c>
      <c r="B40" s="93">
        <v>44670</v>
      </c>
      <c r="C40" s="77">
        <v>886</v>
      </c>
      <c r="D40" s="78" t="s">
        <v>144</v>
      </c>
      <c r="E40" s="96" t="s">
        <v>145</v>
      </c>
      <c r="F40" s="89">
        <v>24702.02</v>
      </c>
    </row>
    <row r="41" spans="1:6" x14ac:dyDescent="0.2">
      <c r="A41" s="98">
        <v>34</v>
      </c>
      <c r="B41" s="93">
        <v>44671</v>
      </c>
      <c r="C41" s="77">
        <v>887</v>
      </c>
      <c r="D41" s="78" t="s">
        <v>146</v>
      </c>
      <c r="E41" s="96" t="s">
        <v>147</v>
      </c>
      <c r="F41" s="89">
        <v>1279.25</v>
      </c>
    </row>
    <row r="42" spans="1:6" s="14" customFormat="1" x14ac:dyDescent="0.2">
      <c r="A42" s="98">
        <v>35</v>
      </c>
      <c r="B42" s="93">
        <v>44671</v>
      </c>
      <c r="C42" s="77">
        <v>888</v>
      </c>
      <c r="D42" s="78" t="s">
        <v>148</v>
      </c>
      <c r="E42" s="96" t="s">
        <v>149</v>
      </c>
      <c r="F42" s="89">
        <v>773.5</v>
      </c>
    </row>
    <row r="43" spans="1:6" s="14" customFormat="1" x14ac:dyDescent="0.2">
      <c r="A43" s="98">
        <v>36</v>
      </c>
      <c r="B43" s="93">
        <v>44671</v>
      </c>
      <c r="C43" s="77">
        <v>889</v>
      </c>
      <c r="D43" s="78" t="s">
        <v>150</v>
      </c>
      <c r="E43" s="96" t="s">
        <v>151</v>
      </c>
      <c r="F43" s="89">
        <v>862.75</v>
      </c>
    </row>
    <row r="44" spans="1:6" s="14" customFormat="1" x14ac:dyDescent="0.2">
      <c r="A44" s="98">
        <v>37</v>
      </c>
      <c r="B44" s="93">
        <v>44671</v>
      </c>
      <c r="C44" s="77">
        <v>890</v>
      </c>
      <c r="D44" s="78" t="s">
        <v>152</v>
      </c>
      <c r="E44" s="96" t="s">
        <v>153</v>
      </c>
      <c r="F44" s="89">
        <v>7021</v>
      </c>
    </row>
    <row r="45" spans="1:6" s="14" customFormat="1" x14ac:dyDescent="0.2">
      <c r="A45" s="98">
        <v>38</v>
      </c>
      <c r="B45" s="93">
        <v>44671</v>
      </c>
      <c r="C45" s="77">
        <v>891</v>
      </c>
      <c r="D45" s="78" t="s">
        <v>154</v>
      </c>
      <c r="E45" s="96" t="s">
        <v>155</v>
      </c>
      <c r="F45" s="89">
        <v>2117.35</v>
      </c>
    </row>
    <row r="46" spans="1:6" s="14" customFormat="1" x14ac:dyDescent="0.2">
      <c r="A46" s="98">
        <v>39</v>
      </c>
      <c r="B46" s="93">
        <v>44671</v>
      </c>
      <c r="C46" s="77">
        <v>892</v>
      </c>
      <c r="D46" s="78" t="s">
        <v>156</v>
      </c>
      <c r="E46" s="96" t="s">
        <v>157</v>
      </c>
      <c r="F46" s="89">
        <v>380.8</v>
      </c>
    </row>
    <row r="47" spans="1:6" s="14" customFormat="1" x14ac:dyDescent="0.2">
      <c r="A47" s="98">
        <v>40</v>
      </c>
      <c r="B47" s="93">
        <v>44671</v>
      </c>
      <c r="C47" s="77">
        <v>22</v>
      </c>
      <c r="D47" s="78" t="s">
        <v>71</v>
      </c>
      <c r="E47" s="96" t="s">
        <v>102</v>
      </c>
      <c r="F47" s="89">
        <v>150</v>
      </c>
    </row>
    <row r="48" spans="1:6" s="14" customFormat="1" x14ac:dyDescent="0.2">
      <c r="A48" s="98">
        <v>41</v>
      </c>
      <c r="B48" s="93">
        <v>44671</v>
      </c>
      <c r="C48" s="77">
        <v>22</v>
      </c>
      <c r="D48" s="78" t="s">
        <v>71</v>
      </c>
      <c r="E48" s="96" t="s">
        <v>102</v>
      </c>
      <c r="F48" s="89">
        <v>307.57</v>
      </c>
    </row>
    <row r="49" spans="1:9" s="14" customFormat="1" x14ac:dyDescent="0.2">
      <c r="A49" s="98">
        <v>42</v>
      </c>
      <c r="B49" s="93">
        <v>44671</v>
      </c>
      <c r="C49" s="77">
        <v>22</v>
      </c>
      <c r="D49" s="78" t="s">
        <v>71</v>
      </c>
      <c r="E49" s="96" t="s">
        <v>102</v>
      </c>
      <c r="F49" s="89">
        <v>357</v>
      </c>
    </row>
    <row r="50" spans="1:9" s="14" customFormat="1" x14ac:dyDescent="0.2">
      <c r="A50" s="98">
        <v>43</v>
      </c>
      <c r="B50" s="93">
        <v>44672</v>
      </c>
      <c r="C50" s="97">
        <v>895</v>
      </c>
      <c r="D50" s="78" t="s">
        <v>84</v>
      </c>
      <c r="E50" s="96" t="s">
        <v>158</v>
      </c>
      <c r="F50" s="89">
        <v>4500</v>
      </c>
    </row>
    <row r="51" spans="1:9" s="14" customFormat="1" x14ac:dyDescent="0.2">
      <c r="A51" s="98">
        <v>44</v>
      </c>
      <c r="B51" s="93">
        <v>44677</v>
      </c>
      <c r="C51" s="97">
        <v>902</v>
      </c>
      <c r="D51" s="78" t="s">
        <v>160</v>
      </c>
      <c r="E51" s="96" t="s">
        <v>161</v>
      </c>
      <c r="F51" s="89">
        <v>194.6</v>
      </c>
    </row>
    <row r="52" spans="1:9" s="14" customFormat="1" x14ac:dyDescent="0.2">
      <c r="A52" s="98">
        <v>45</v>
      </c>
      <c r="B52" s="93">
        <v>44672</v>
      </c>
      <c r="C52" s="97">
        <v>903</v>
      </c>
      <c r="D52" s="78" t="s">
        <v>162</v>
      </c>
      <c r="E52" s="96" t="s">
        <v>161</v>
      </c>
      <c r="F52" s="89">
        <v>284</v>
      </c>
    </row>
    <row r="53" spans="1:9" s="14" customFormat="1" x14ac:dyDescent="0.2">
      <c r="A53" s="98">
        <v>46</v>
      </c>
      <c r="B53" s="93">
        <v>44677</v>
      </c>
      <c r="C53" s="97">
        <v>905</v>
      </c>
      <c r="D53" s="78" t="s">
        <v>163</v>
      </c>
      <c r="E53" s="96" t="s">
        <v>164</v>
      </c>
      <c r="F53" s="89">
        <v>128</v>
      </c>
    </row>
    <row r="54" spans="1:9" s="14" customFormat="1" x14ac:dyDescent="0.2">
      <c r="A54" s="98">
        <v>47</v>
      </c>
      <c r="B54" s="93">
        <v>44677</v>
      </c>
      <c r="C54" s="97">
        <v>906</v>
      </c>
      <c r="D54" s="78" t="s">
        <v>140</v>
      </c>
      <c r="E54" s="96" t="s">
        <v>165</v>
      </c>
      <c r="F54" s="89">
        <v>2655</v>
      </c>
      <c r="G54" s="75"/>
      <c r="H54" s="75"/>
    </row>
    <row r="55" spans="1:9" s="14" customFormat="1" x14ac:dyDescent="0.2">
      <c r="A55" s="98">
        <v>48</v>
      </c>
      <c r="B55" s="93">
        <v>44677</v>
      </c>
      <c r="C55" s="97">
        <v>907</v>
      </c>
      <c r="D55" s="78" t="s">
        <v>137</v>
      </c>
      <c r="E55" s="96" t="s">
        <v>166</v>
      </c>
      <c r="F55" s="89">
        <v>4633.74</v>
      </c>
    </row>
    <row r="56" spans="1:9" s="14" customFormat="1" x14ac:dyDescent="0.2">
      <c r="A56" s="98">
        <v>49</v>
      </c>
      <c r="B56" s="93">
        <v>44677</v>
      </c>
      <c r="C56" s="97">
        <v>23</v>
      </c>
      <c r="D56" s="78" t="s">
        <v>71</v>
      </c>
      <c r="E56" s="96" t="s">
        <v>102</v>
      </c>
      <c r="F56" s="89">
        <v>145.36000000000001</v>
      </c>
    </row>
    <row r="57" spans="1:9" s="14" customFormat="1" x14ac:dyDescent="0.2">
      <c r="A57" s="98">
        <v>50</v>
      </c>
      <c r="B57" s="93">
        <v>44679</v>
      </c>
      <c r="C57" s="97">
        <v>909</v>
      </c>
      <c r="D57" s="78" t="s">
        <v>146</v>
      </c>
      <c r="E57" s="96" t="s">
        <v>167</v>
      </c>
      <c r="F57" s="89">
        <v>1279.25</v>
      </c>
      <c r="G57" s="75"/>
      <c r="H57" s="75"/>
    </row>
    <row r="58" spans="1:9" s="14" customFormat="1" x14ac:dyDescent="0.2">
      <c r="A58" s="98">
        <v>51</v>
      </c>
      <c r="B58" s="93">
        <v>44679</v>
      </c>
      <c r="C58" s="97">
        <v>102</v>
      </c>
      <c r="D58" s="78" t="s">
        <v>71</v>
      </c>
      <c r="E58" s="96" t="s">
        <v>195</v>
      </c>
      <c r="F58" s="89">
        <v>-1.72</v>
      </c>
      <c r="G58" s="75"/>
      <c r="H58" s="75"/>
    </row>
    <row r="59" spans="1:9" s="14" customFormat="1" x14ac:dyDescent="0.2">
      <c r="A59" s="98">
        <v>52</v>
      </c>
      <c r="B59" s="93">
        <v>44679</v>
      </c>
      <c r="C59" s="97">
        <v>103</v>
      </c>
      <c r="D59" s="78" t="s">
        <v>71</v>
      </c>
      <c r="E59" s="96" t="s">
        <v>195</v>
      </c>
      <c r="F59" s="89">
        <v>-499.98</v>
      </c>
      <c r="G59" s="75"/>
      <c r="H59" s="75"/>
    </row>
    <row r="60" spans="1:9" s="14" customFormat="1" x14ac:dyDescent="0.2">
      <c r="A60" s="98">
        <v>53</v>
      </c>
      <c r="B60" s="93">
        <v>44680</v>
      </c>
      <c r="C60" s="97">
        <v>910</v>
      </c>
      <c r="D60" s="78" t="s">
        <v>76</v>
      </c>
      <c r="E60" s="96" t="s">
        <v>168</v>
      </c>
      <c r="F60" s="89">
        <v>11974.03</v>
      </c>
      <c r="G60" s="75"/>
      <c r="H60" s="75"/>
    </row>
    <row r="61" spans="1:9" s="14" customFormat="1" x14ac:dyDescent="0.2">
      <c r="A61" s="98">
        <v>54</v>
      </c>
      <c r="B61" s="93">
        <v>44681</v>
      </c>
      <c r="C61" s="97">
        <v>911</v>
      </c>
      <c r="D61" s="78" t="s">
        <v>77</v>
      </c>
      <c r="E61" s="96" t="s">
        <v>169</v>
      </c>
      <c r="F61" s="89">
        <v>2023</v>
      </c>
      <c r="I61" s="157"/>
    </row>
    <row r="62" spans="1:9" s="14" customFormat="1" x14ac:dyDescent="0.2">
      <c r="A62" s="98">
        <v>55</v>
      </c>
      <c r="B62" s="93">
        <v>44682</v>
      </c>
      <c r="C62" s="97">
        <v>912</v>
      </c>
      <c r="D62" s="78" t="s">
        <v>170</v>
      </c>
      <c r="E62" s="96" t="s">
        <v>171</v>
      </c>
      <c r="F62" s="89">
        <v>10115</v>
      </c>
    </row>
    <row r="63" spans="1:9" s="14" customFormat="1" x14ac:dyDescent="0.2">
      <c r="A63" s="98">
        <v>56</v>
      </c>
      <c r="B63" s="93">
        <v>44683</v>
      </c>
      <c r="C63" s="97">
        <v>913</v>
      </c>
      <c r="D63" s="78" t="s">
        <v>172</v>
      </c>
      <c r="E63" s="96" t="s">
        <v>173</v>
      </c>
      <c r="F63" s="89">
        <v>406.98</v>
      </c>
    </row>
    <row r="64" spans="1:9" s="14" customFormat="1" x14ac:dyDescent="0.2">
      <c r="A64" s="98">
        <v>57</v>
      </c>
      <c r="B64" s="93">
        <v>44684</v>
      </c>
      <c r="C64" s="97">
        <v>914</v>
      </c>
      <c r="D64" s="78" t="s">
        <v>174</v>
      </c>
      <c r="E64" s="96" t="s">
        <v>175</v>
      </c>
      <c r="F64" s="89">
        <v>1190</v>
      </c>
    </row>
    <row r="65" spans="1:8" s="14" customFormat="1" x14ac:dyDescent="0.2">
      <c r="A65" s="98">
        <v>58</v>
      </c>
      <c r="B65" s="93">
        <v>44685</v>
      </c>
      <c r="C65" s="97">
        <v>915</v>
      </c>
      <c r="D65" s="78" t="s">
        <v>176</v>
      </c>
      <c r="E65" s="96" t="s">
        <v>166</v>
      </c>
      <c r="F65" s="89">
        <v>1023.18</v>
      </c>
    </row>
    <row r="66" spans="1:8" s="14" customFormat="1" x14ac:dyDescent="0.2">
      <c r="A66" s="98">
        <v>59</v>
      </c>
      <c r="B66" s="93">
        <v>44686</v>
      </c>
      <c r="C66" s="97">
        <v>916</v>
      </c>
      <c r="D66" s="78" t="s">
        <v>176</v>
      </c>
      <c r="E66" s="96" t="s">
        <v>166</v>
      </c>
      <c r="F66" s="89">
        <v>1643.87</v>
      </c>
    </row>
    <row r="67" spans="1:8" s="14" customFormat="1" x14ac:dyDescent="0.2">
      <c r="A67" s="98">
        <v>60</v>
      </c>
      <c r="B67" s="93">
        <v>44687</v>
      </c>
      <c r="C67" s="97">
        <v>917</v>
      </c>
      <c r="D67" s="78" t="s">
        <v>176</v>
      </c>
      <c r="E67" s="96" t="s">
        <v>166</v>
      </c>
      <c r="F67" s="89">
        <v>516.03</v>
      </c>
    </row>
    <row r="68" spans="1:8" s="14" customFormat="1" x14ac:dyDescent="0.2">
      <c r="A68" s="98">
        <v>61</v>
      </c>
      <c r="B68" s="93">
        <v>44688</v>
      </c>
      <c r="C68" s="97">
        <v>918</v>
      </c>
      <c r="D68" s="78" t="s">
        <v>177</v>
      </c>
      <c r="E68" s="96" t="s">
        <v>178</v>
      </c>
      <c r="F68" s="89">
        <v>3182.32</v>
      </c>
    </row>
    <row r="69" spans="1:8" s="14" customFormat="1" x14ac:dyDescent="0.2">
      <c r="A69" s="98">
        <v>62</v>
      </c>
      <c r="B69" s="93">
        <v>44689</v>
      </c>
      <c r="C69" s="97">
        <v>919</v>
      </c>
      <c r="D69" s="78" t="s">
        <v>179</v>
      </c>
      <c r="E69" s="96" t="s">
        <v>180</v>
      </c>
      <c r="F69" s="89">
        <v>10752.92</v>
      </c>
    </row>
    <row r="70" spans="1:8" s="14" customFormat="1" x14ac:dyDescent="0.2">
      <c r="A70" s="98">
        <v>63</v>
      </c>
      <c r="B70" s="93">
        <v>44690</v>
      </c>
      <c r="C70" s="97">
        <v>920</v>
      </c>
      <c r="D70" s="78" t="s">
        <v>181</v>
      </c>
      <c r="E70" s="96" t="s">
        <v>182</v>
      </c>
      <c r="F70" s="89">
        <v>114.91</v>
      </c>
    </row>
    <row r="71" spans="1:8" s="14" customFormat="1" x14ac:dyDescent="0.2">
      <c r="A71" s="98">
        <v>64</v>
      </c>
      <c r="B71" s="90"/>
      <c r="C71" s="97"/>
      <c r="D71" s="78"/>
      <c r="E71" s="96" t="s">
        <v>191</v>
      </c>
      <c r="F71" s="89">
        <v>1497.93</v>
      </c>
    </row>
    <row r="72" spans="1:8" s="14" customFormat="1" x14ac:dyDescent="0.2">
      <c r="A72" s="98">
        <v>65</v>
      </c>
      <c r="B72" s="90"/>
      <c r="C72" s="97"/>
      <c r="D72" s="78"/>
      <c r="E72" s="96" t="s">
        <v>192</v>
      </c>
      <c r="F72" s="89">
        <v>2057.38</v>
      </c>
      <c r="G72" s="157"/>
      <c r="H72" s="157"/>
    </row>
    <row r="73" spans="1:8" s="14" customFormat="1" x14ac:dyDescent="0.2">
      <c r="A73" s="98">
        <v>66</v>
      </c>
      <c r="B73" s="90"/>
      <c r="C73" s="97"/>
      <c r="D73" s="78"/>
      <c r="E73" s="96"/>
      <c r="F73" s="89">
        <f>SUM(F8:F72)</f>
        <v>302547.54999999993</v>
      </c>
    </row>
    <row r="74" spans="1:8" s="14" customFormat="1" x14ac:dyDescent="0.2">
      <c r="A74" s="76"/>
      <c r="B74" s="90"/>
      <c r="C74" s="97"/>
      <c r="D74" s="78"/>
      <c r="E74" s="96"/>
      <c r="F74" s="89"/>
    </row>
    <row r="75" spans="1:8" s="14" customFormat="1" x14ac:dyDescent="0.2">
      <c r="A75" s="76"/>
      <c r="B75" s="90"/>
      <c r="C75" s="97"/>
      <c r="D75" s="78"/>
      <c r="E75" s="96"/>
      <c r="F75" s="89"/>
    </row>
    <row r="76" spans="1:8" s="14" customFormat="1" x14ac:dyDescent="0.2">
      <c r="A76" s="76"/>
      <c r="B76" s="90"/>
      <c r="C76" s="97"/>
      <c r="D76" s="78"/>
      <c r="E76" s="96"/>
      <c r="F76" s="89"/>
    </row>
    <row r="77" spans="1:8" s="14" customFormat="1" x14ac:dyDescent="0.2">
      <c r="A77" s="76"/>
      <c r="B77" s="90"/>
      <c r="C77" s="97"/>
      <c r="D77" s="78"/>
      <c r="E77" s="96"/>
      <c r="F77" s="89"/>
    </row>
    <row r="78" spans="1:8" s="14" customFormat="1" x14ac:dyDescent="0.2">
      <c r="A78" s="76"/>
      <c r="B78" s="90"/>
      <c r="C78" s="97"/>
      <c r="D78" s="78"/>
      <c r="E78" s="96"/>
      <c r="F78" s="89"/>
    </row>
    <row r="79" spans="1:8" s="14" customFormat="1" x14ac:dyDescent="0.2">
      <c r="A79" s="76"/>
      <c r="B79" s="90"/>
      <c r="C79" s="32"/>
      <c r="D79" s="34"/>
      <c r="E79" s="35"/>
      <c r="F79" s="19"/>
    </row>
    <row r="80" spans="1:8" s="14" customFormat="1" x14ac:dyDescent="0.2">
      <c r="A80" s="76"/>
      <c r="B80" s="30"/>
      <c r="C80" s="32"/>
      <c r="D80" s="34"/>
      <c r="E80" s="35"/>
      <c r="F80" s="19"/>
    </row>
    <row r="81" spans="1:6" s="14" customFormat="1" x14ac:dyDescent="0.2">
      <c r="A81" s="76"/>
      <c r="B81" s="30"/>
      <c r="C81" s="32"/>
      <c r="D81" s="34"/>
      <c r="E81" s="35"/>
      <c r="F81" s="19"/>
    </row>
    <row r="82" spans="1:6" s="14" customFormat="1" x14ac:dyDescent="0.2">
      <c r="A82" s="76"/>
      <c r="B82" s="30"/>
      <c r="C82" s="32"/>
      <c r="D82" s="34"/>
      <c r="E82" s="35"/>
      <c r="F82" s="19"/>
    </row>
    <row r="83" spans="1:6" s="14" customFormat="1" x14ac:dyDescent="0.2">
      <c r="A83" s="76"/>
      <c r="B83" s="30"/>
      <c r="C83" s="32"/>
      <c r="D83" s="34"/>
      <c r="E83" s="35"/>
      <c r="F83" s="19"/>
    </row>
    <row r="84" spans="1:6" s="14" customFormat="1" x14ac:dyDescent="0.2">
      <c r="A84" s="76"/>
      <c r="B84" s="30"/>
      <c r="C84" s="32"/>
      <c r="D84" s="34"/>
      <c r="E84" s="35"/>
      <c r="F84" s="19"/>
    </row>
    <row r="85" spans="1:6" s="14" customFormat="1" x14ac:dyDescent="0.2">
      <c r="A85" s="76"/>
      <c r="B85" s="30"/>
      <c r="C85" s="32"/>
      <c r="D85" s="34"/>
      <c r="E85" s="35"/>
      <c r="F85" s="19"/>
    </row>
    <row r="86" spans="1:6" s="14" customFormat="1" x14ac:dyDescent="0.2">
      <c r="A86" s="76"/>
      <c r="B86" s="30"/>
      <c r="C86" s="32"/>
      <c r="D86" s="34"/>
      <c r="E86" s="35"/>
      <c r="F86" s="19"/>
    </row>
    <row r="87" spans="1:6" s="14" customFormat="1" x14ac:dyDescent="0.2">
      <c r="A87" s="76"/>
      <c r="B87" s="30"/>
      <c r="C87" s="32"/>
      <c r="D87" s="34"/>
      <c r="E87" s="35"/>
      <c r="F87" s="19"/>
    </row>
    <row r="88" spans="1:6" s="14" customFormat="1" x14ac:dyDescent="0.2">
      <c r="A88" s="76"/>
      <c r="B88" s="30"/>
      <c r="C88" s="32"/>
      <c r="D88" s="34"/>
      <c r="E88" s="35"/>
      <c r="F88" s="19"/>
    </row>
    <row r="89" spans="1:6" s="14" customFormat="1" x14ac:dyDescent="0.2">
      <c r="A89" s="76"/>
      <c r="B89" s="30"/>
      <c r="C89" s="32"/>
      <c r="D89" s="34"/>
      <c r="E89" s="35"/>
      <c r="F89" s="19"/>
    </row>
    <row r="90" spans="1:6" s="14" customFormat="1" x14ac:dyDescent="0.2">
      <c r="A90" s="76"/>
      <c r="B90" s="30"/>
      <c r="C90" s="32"/>
      <c r="D90" s="34"/>
      <c r="E90" s="35"/>
      <c r="F90" s="19"/>
    </row>
    <row r="91" spans="1:6" s="14" customFormat="1" x14ac:dyDescent="0.2">
      <c r="A91" s="76"/>
      <c r="B91" s="30"/>
      <c r="C91" s="32"/>
      <c r="D91" s="34"/>
      <c r="E91" s="35"/>
      <c r="F91" s="19"/>
    </row>
    <row r="92" spans="1:6" s="14" customFormat="1" x14ac:dyDescent="0.2">
      <c r="A92" s="76"/>
      <c r="B92" s="30"/>
      <c r="C92" s="32"/>
      <c r="D92" s="34"/>
      <c r="E92" s="35"/>
      <c r="F92" s="19"/>
    </row>
    <row r="93" spans="1:6" s="14" customFormat="1" x14ac:dyDescent="0.2">
      <c r="A93" s="76"/>
      <c r="B93" s="30"/>
      <c r="C93" s="32"/>
      <c r="D93" s="34"/>
      <c r="E93" s="35"/>
      <c r="F93" s="19"/>
    </row>
    <row r="94" spans="1:6" s="14" customFormat="1" x14ac:dyDescent="0.2">
      <c r="A94" s="76"/>
      <c r="B94" s="30"/>
      <c r="C94" s="32"/>
      <c r="D94" s="34"/>
      <c r="E94" s="35"/>
      <c r="F94" s="19"/>
    </row>
    <row r="95" spans="1:6" s="14" customFormat="1" x14ac:dyDescent="0.2">
      <c r="A95" s="76"/>
      <c r="B95" s="30"/>
      <c r="C95" s="32"/>
      <c r="D95" s="34"/>
      <c r="E95" s="35"/>
      <c r="F95" s="19"/>
    </row>
    <row r="96" spans="1:6" s="14" customFormat="1" x14ac:dyDescent="0.2">
      <c r="A96" s="76"/>
      <c r="B96" s="30"/>
      <c r="C96" s="32"/>
      <c r="D96" s="34"/>
      <c r="E96" s="35"/>
      <c r="F96" s="19"/>
    </row>
    <row r="97" spans="1:7" s="14" customFormat="1" x14ac:dyDescent="0.2">
      <c r="A97" s="76"/>
      <c r="B97" s="30"/>
      <c r="C97" s="32"/>
      <c r="D97" s="34"/>
      <c r="E97" s="35"/>
      <c r="F97" s="19"/>
    </row>
    <row r="98" spans="1:7" s="14" customFormat="1" x14ac:dyDescent="0.2">
      <c r="A98" s="76"/>
      <c r="B98" s="30"/>
      <c r="C98" s="32"/>
      <c r="D98" s="34"/>
      <c r="E98" s="35"/>
      <c r="F98" s="19"/>
    </row>
    <row r="99" spans="1:7" s="14" customFormat="1" x14ac:dyDescent="0.2">
      <c r="A99" s="76"/>
      <c r="B99" s="30"/>
      <c r="C99" s="32"/>
      <c r="D99" s="34"/>
      <c r="E99" s="35"/>
      <c r="F99" s="19"/>
    </row>
    <row r="100" spans="1:7" s="14" customFormat="1" x14ac:dyDescent="0.2">
      <c r="A100" s="76"/>
      <c r="B100" s="30"/>
      <c r="C100" s="32"/>
      <c r="D100" s="34"/>
      <c r="E100" s="34"/>
      <c r="F100" s="19"/>
    </row>
    <row r="101" spans="1:7" s="14" customFormat="1" x14ac:dyDescent="0.2">
      <c r="A101" s="76"/>
      <c r="B101" s="30"/>
      <c r="C101" s="32"/>
      <c r="D101" s="35"/>
      <c r="E101" s="35"/>
      <c r="F101" s="19"/>
    </row>
    <row r="102" spans="1:7" s="14" customFormat="1" x14ac:dyDescent="0.2">
      <c r="A102" s="76"/>
      <c r="B102" s="30"/>
      <c r="C102" s="32"/>
      <c r="D102" s="35"/>
      <c r="E102" s="35"/>
      <c r="F102" s="19"/>
    </row>
    <row r="103" spans="1:7" s="14" customFormat="1" ht="15.75" thickBot="1" x14ac:dyDescent="0.3">
      <c r="A103" s="167" t="s">
        <v>190</v>
      </c>
      <c r="B103" s="168"/>
      <c r="C103" s="168"/>
      <c r="D103" s="168"/>
      <c r="E103" s="168"/>
      <c r="F103" s="146">
        <f>SUM(F8:F101)</f>
        <v>605095.09999999986</v>
      </c>
      <c r="G103" s="145"/>
    </row>
    <row r="105" spans="1:7" x14ac:dyDescent="0.2">
      <c r="F105" s="12"/>
    </row>
    <row r="106" spans="1:7" x14ac:dyDescent="0.2">
      <c r="F106" s="12"/>
    </row>
    <row r="107" spans="1:7" x14ac:dyDescent="0.2">
      <c r="F107" s="12"/>
    </row>
    <row r="108" spans="1:7" x14ac:dyDescent="0.2">
      <c r="F108" s="13"/>
    </row>
    <row r="109" spans="1:7" x14ac:dyDescent="0.2">
      <c r="F109" s="12"/>
    </row>
  </sheetData>
  <sheetProtection password="CC71" sheet="1" objects="1" scenarios="1" selectLockedCells="1" selectUnlockedCells="1"/>
  <mergeCells count="2">
    <mergeCell ref="A5:C5"/>
    <mergeCell ref="A103:E103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4"/>
  <dimension ref="A1:E22"/>
  <sheetViews>
    <sheetView workbookViewId="0">
      <selection activeCell="C12" sqref="C12"/>
    </sheetView>
  </sheetViews>
  <sheetFormatPr defaultRowHeight="12.75" x14ac:dyDescent="0.2"/>
  <cols>
    <col min="1" max="1" width="10.28515625" style="8" customWidth="1"/>
    <col min="2" max="2" width="13.85546875" style="8" customWidth="1"/>
    <col min="3" max="3" width="30.28515625" style="8" customWidth="1"/>
    <col min="4" max="4" width="31.28515625" style="8" bestFit="1" customWidth="1"/>
    <col min="5" max="5" width="14.7109375" style="8" customWidth="1"/>
    <col min="6" max="16384" width="9.140625" style="8"/>
  </cols>
  <sheetData>
    <row r="1" spans="1:5" x14ac:dyDescent="0.2">
      <c r="A1" s="1" t="s">
        <v>4</v>
      </c>
      <c r="B1" s="1"/>
      <c r="C1" s="1"/>
      <c r="D1" s="6"/>
      <c r="E1" s="6"/>
    </row>
    <row r="3" spans="1:5" x14ac:dyDescent="0.2">
      <c r="A3" s="1" t="s">
        <v>18</v>
      </c>
      <c r="D3" s="6"/>
      <c r="E3" s="6"/>
    </row>
    <row r="4" spans="1:5" x14ac:dyDescent="0.2">
      <c r="A4" s="6"/>
      <c r="B4" s="1"/>
      <c r="C4" s="1"/>
      <c r="D4" s="6"/>
      <c r="E4" s="6"/>
    </row>
    <row r="5" spans="1:5" x14ac:dyDescent="0.2">
      <c r="A5" s="4" t="s">
        <v>5</v>
      </c>
      <c r="B5" s="1" t="s">
        <v>130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">
      <c r="A7" s="42" t="s">
        <v>19</v>
      </c>
      <c r="B7" s="43" t="s">
        <v>20</v>
      </c>
      <c r="C7" s="43" t="s">
        <v>22</v>
      </c>
      <c r="D7" s="43" t="s">
        <v>21</v>
      </c>
      <c r="E7" s="3" t="s">
        <v>16</v>
      </c>
    </row>
    <row r="8" spans="1:5" x14ac:dyDescent="0.2">
      <c r="A8" s="85">
        <v>44666</v>
      </c>
      <c r="B8" s="83">
        <v>879</v>
      </c>
      <c r="C8" s="86" t="s">
        <v>123</v>
      </c>
      <c r="D8" s="86" t="s">
        <v>131</v>
      </c>
      <c r="E8" s="81">
        <v>13499.81</v>
      </c>
    </row>
    <row r="9" spans="1:5" x14ac:dyDescent="0.2">
      <c r="A9" s="88"/>
      <c r="B9" s="84"/>
      <c r="C9" s="87"/>
      <c r="D9" s="87"/>
      <c r="E9" s="82"/>
    </row>
    <row r="10" spans="1:5" x14ac:dyDescent="0.2">
      <c r="A10" s="88"/>
      <c r="B10" s="84"/>
      <c r="C10" s="87"/>
      <c r="D10" s="87"/>
      <c r="E10" s="82"/>
    </row>
    <row r="11" spans="1:5" ht="13.5" thickBot="1" x14ac:dyDescent="0.25">
      <c r="A11" s="167" t="s">
        <v>132</v>
      </c>
      <c r="B11" s="168"/>
      <c r="C11" s="168"/>
      <c r="D11" s="7"/>
      <c r="E11" s="80">
        <f>SUM(E8:E10)</f>
        <v>13499.81</v>
      </c>
    </row>
    <row r="19" spans="1:1" ht="15" x14ac:dyDescent="0.2">
      <c r="A19" s="9"/>
    </row>
    <row r="20" spans="1:1" ht="15" x14ac:dyDescent="0.2">
      <c r="A20" s="9"/>
    </row>
    <row r="21" spans="1:1" ht="15" x14ac:dyDescent="0.2">
      <c r="A21" s="9"/>
    </row>
    <row r="22" spans="1:1" ht="15" x14ac:dyDescent="0.2">
      <c r="A22" s="9"/>
    </row>
  </sheetData>
  <sheetProtection password="CC71" sheet="1" objects="1" scenarios="1" selectLockedCells="1" selectUnlockedCells="1"/>
  <mergeCells count="1">
    <mergeCell ref="A11:C11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5"/>
  <dimension ref="A1:O30"/>
  <sheetViews>
    <sheetView tabSelected="1" topLeftCell="A10" workbookViewId="0">
      <selection activeCell="D21" sqref="D21"/>
    </sheetView>
  </sheetViews>
  <sheetFormatPr defaultRowHeight="14.25" x14ac:dyDescent="0.2"/>
  <cols>
    <col min="1" max="1" width="15.5703125" style="10" customWidth="1"/>
    <col min="2" max="2" width="10.7109375" style="10" customWidth="1"/>
    <col min="3" max="3" width="4.85546875" style="10" bestFit="1" customWidth="1"/>
    <col min="4" max="4" width="11.7109375" style="10" bestFit="1" customWidth="1"/>
    <col min="5" max="5" width="13.28515625" style="10" customWidth="1"/>
    <col min="6" max="6" width="26" style="10" bestFit="1" customWidth="1"/>
    <col min="7" max="7" width="9.140625" style="10"/>
    <col min="8" max="8" width="10.7109375" style="10" bestFit="1" customWidth="1"/>
    <col min="9" max="9" width="12.28515625" style="10" bestFit="1" customWidth="1"/>
    <col min="10" max="10" width="10.140625" style="10" bestFit="1" customWidth="1"/>
    <col min="11" max="16384" width="9.140625" style="10"/>
  </cols>
  <sheetData>
    <row r="1" spans="1:15" x14ac:dyDescent="0.2">
      <c r="A1" s="1" t="s">
        <v>4</v>
      </c>
      <c r="B1" s="1"/>
      <c r="C1" s="6"/>
      <c r="D1" s="6"/>
      <c r="E1" s="6"/>
      <c r="F1" s="6"/>
    </row>
    <row r="3" spans="1:15" x14ac:dyDescent="0.2">
      <c r="A3" s="1" t="s">
        <v>67</v>
      </c>
      <c r="B3" s="6"/>
      <c r="C3" s="6"/>
      <c r="D3" s="6"/>
      <c r="F3" s="6"/>
    </row>
    <row r="4" spans="1:15" x14ac:dyDescent="0.2">
      <c r="A4" s="6"/>
      <c r="B4" s="1"/>
      <c r="C4" s="6"/>
      <c r="D4" s="6"/>
      <c r="E4" s="6"/>
      <c r="F4" s="6"/>
    </row>
    <row r="5" spans="1:15" x14ac:dyDescent="0.2">
      <c r="A5" s="166" t="s">
        <v>83</v>
      </c>
      <c r="B5" s="166"/>
      <c r="C5" s="166"/>
      <c r="F5" s="6"/>
    </row>
    <row r="6" spans="1:1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">
      <c r="A8" s="36" t="s">
        <v>23</v>
      </c>
      <c r="B8" s="37" t="s">
        <v>6</v>
      </c>
      <c r="C8" s="37" t="s">
        <v>7</v>
      </c>
      <c r="D8" s="37" t="s">
        <v>8</v>
      </c>
      <c r="E8" s="38" t="s">
        <v>3</v>
      </c>
      <c r="F8" s="39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70" t="s">
        <v>52</v>
      </c>
      <c r="B9" s="54"/>
      <c r="C9" s="54"/>
      <c r="D9" s="55">
        <v>25488</v>
      </c>
      <c r="E9" s="56"/>
      <c r="F9" s="57"/>
      <c r="G9" s="12"/>
      <c r="H9" s="12"/>
      <c r="I9" s="12"/>
      <c r="J9" s="12"/>
      <c r="K9" s="12"/>
      <c r="L9" s="12"/>
      <c r="M9" s="12"/>
      <c r="N9" s="12"/>
      <c r="O9" s="12"/>
    </row>
    <row r="10" spans="1:15" ht="25.5" x14ac:dyDescent="0.2">
      <c r="A10" s="58" t="s">
        <v>54</v>
      </c>
      <c r="B10" s="54" t="s">
        <v>107</v>
      </c>
      <c r="C10" s="54">
        <v>7</v>
      </c>
      <c r="D10" s="59">
        <v>201</v>
      </c>
      <c r="E10" s="56" t="s">
        <v>23</v>
      </c>
      <c r="F10" s="62" t="s">
        <v>61</v>
      </c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25.5" x14ac:dyDescent="0.2">
      <c r="A11" s="53" t="s">
        <v>23</v>
      </c>
      <c r="B11" s="54" t="s">
        <v>107</v>
      </c>
      <c r="C11" s="54">
        <v>7</v>
      </c>
      <c r="D11" s="59">
        <v>201</v>
      </c>
      <c r="E11" s="56" t="s">
        <v>23</v>
      </c>
      <c r="F11" s="62" t="s">
        <v>55</v>
      </c>
    </row>
    <row r="12" spans="1:15" ht="25.5" x14ac:dyDescent="0.2">
      <c r="A12" s="53" t="s">
        <v>23</v>
      </c>
      <c r="B12" s="54" t="s">
        <v>107</v>
      </c>
      <c r="C12" s="54">
        <v>7</v>
      </c>
      <c r="D12" s="59">
        <v>202</v>
      </c>
      <c r="E12" s="56" t="s">
        <v>23</v>
      </c>
      <c r="F12" s="62" t="s">
        <v>64</v>
      </c>
    </row>
    <row r="13" spans="1:15" ht="25.5" x14ac:dyDescent="0.2">
      <c r="A13" s="53" t="s">
        <v>23</v>
      </c>
      <c r="B13" s="54" t="s">
        <v>107</v>
      </c>
      <c r="C13" s="54">
        <v>7</v>
      </c>
      <c r="D13" s="59">
        <v>202</v>
      </c>
      <c r="E13" s="56" t="s">
        <v>23</v>
      </c>
      <c r="F13" s="62" t="s">
        <v>56</v>
      </c>
    </row>
    <row r="14" spans="1:15" ht="25.5" x14ac:dyDescent="0.2">
      <c r="A14" s="53" t="s">
        <v>23</v>
      </c>
      <c r="B14" s="54" t="s">
        <v>107</v>
      </c>
      <c r="C14" s="54">
        <v>7</v>
      </c>
      <c r="D14" s="59">
        <v>202</v>
      </c>
      <c r="E14" s="56" t="s">
        <v>23</v>
      </c>
      <c r="F14" s="62" t="s">
        <v>56</v>
      </c>
    </row>
    <row r="15" spans="1:15" ht="25.5" x14ac:dyDescent="0.2">
      <c r="A15" s="53" t="s">
        <v>23</v>
      </c>
      <c r="B15" s="54" t="s">
        <v>107</v>
      </c>
      <c r="C15" s="54">
        <v>7</v>
      </c>
      <c r="D15" s="59">
        <v>202</v>
      </c>
      <c r="E15" s="56" t="s">
        <v>23</v>
      </c>
      <c r="F15" s="62" t="s">
        <v>56</v>
      </c>
    </row>
    <row r="16" spans="1:15" x14ac:dyDescent="0.2">
      <c r="A16" s="53" t="s">
        <v>23</v>
      </c>
      <c r="B16" s="54" t="s">
        <v>107</v>
      </c>
      <c r="C16" s="54">
        <v>7</v>
      </c>
      <c r="D16" s="59">
        <v>135</v>
      </c>
      <c r="E16" s="56" t="s">
        <v>23</v>
      </c>
      <c r="F16" s="63" t="s">
        <v>57</v>
      </c>
    </row>
    <row r="17" spans="1:6" x14ac:dyDescent="0.2">
      <c r="A17" s="53" t="s">
        <v>23</v>
      </c>
      <c r="B17" s="54" t="s">
        <v>107</v>
      </c>
      <c r="C17" s="54">
        <v>7</v>
      </c>
      <c r="D17" s="59">
        <v>725</v>
      </c>
      <c r="E17" s="56" t="s">
        <v>23</v>
      </c>
      <c r="F17" s="63" t="s">
        <v>62</v>
      </c>
    </row>
    <row r="18" spans="1:6" x14ac:dyDescent="0.2">
      <c r="A18" s="58" t="s">
        <v>53</v>
      </c>
      <c r="B18" s="54" t="s">
        <v>107</v>
      </c>
      <c r="C18" s="54">
        <v>7</v>
      </c>
      <c r="D18" s="55">
        <f>SUM(D10:D17)</f>
        <v>2070</v>
      </c>
      <c r="E18" s="56" t="s">
        <v>23</v>
      </c>
      <c r="F18" s="64"/>
    </row>
    <row r="19" spans="1:6" x14ac:dyDescent="0.2">
      <c r="A19" s="53" t="s">
        <v>23</v>
      </c>
      <c r="B19" s="54" t="s">
        <v>107</v>
      </c>
      <c r="C19" s="54">
        <v>7</v>
      </c>
      <c r="D19" s="54" t="s">
        <v>23</v>
      </c>
      <c r="E19" s="56">
        <f>SUM(D9+D18)</f>
        <v>27558</v>
      </c>
      <c r="F19" s="64" t="s">
        <v>23</v>
      </c>
    </row>
    <row r="20" spans="1:6" ht="25.5" x14ac:dyDescent="0.2">
      <c r="A20" s="70" t="s">
        <v>58</v>
      </c>
      <c r="B20" s="54" t="s">
        <v>107</v>
      </c>
      <c r="C20" s="54">
        <v>7</v>
      </c>
      <c r="D20" s="55">
        <v>1248948</v>
      </c>
      <c r="E20" s="56" t="s">
        <v>23</v>
      </c>
      <c r="F20" s="64" t="s">
        <v>23</v>
      </c>
    </row>
    <row r="21" spans="1:6" ht="25.5" x14ac:dyDescent="0.2">
      <c r="A21" s="58" t="s">
        <v>60</v>
      </c>
      <c r="B21" s="54" t="s">
        <v>107</v>
      </c>
      <c r="C21" s="54">
        <v>7</v>
      </c>
      <c r="D21" s="52">
        <v>9891</v>
      </c>
      <c r="E21" s="56" t="s">
        <v>23</v>
      </c>
      <c r="F21" s="60" t="s">
        <v>64</v>
      </c>
    </row>
    <row r="22" spans="1:6" ht="25.5" x14ac:dyDescent="0.2">
      <c r="A22" s="53" t="s">
        <v>23</v>
      </c>
      <c r="B22" s="54" t="s">
        <v>107</v>
      </c>
      <c r="C22" s="54">
        <v>7</v>
      </c>
      <c r="D22" s="52">
        <v>9891</v>
      </c>
      <c r="E22" s="56" t="s">
        <v>23</v>
      </c>
      <c r="F22" s="60" t="s">
        <v>55</v>
      </c>
    </row>
    <row r="23" spans="1:6" x14ac:dyDescent="0.2">
      <c r="A23" s="53" t="s">
        <v>23</v>
      </c>
      <c r="B23" s="54" t="s">
        <v>107</v>
      </c>
      <c r="C23" s="54">
        <v>7</v>
      </c>
      <c r="D23" s="52">
        <v>9891</v>
      </c>
      <c r="E23" s="56" t="s">
        <v>23</v>
      </c>
      <c r="F23" s="60" t="s">
        <v>65</v>
      </c>
    </row>
    <row r="24" spans="1:6" ht="25.5" x14ac:dyDescent="0.2">
      <c r="A24" s="53" t="s">
        <v>23</v>
      </c>
      <c r="B24" s="54" t="s">
        <v>107</v>
      </c>
      <c r="C24" s="54">
        <v>7</v>
      </c>
      <c r="D24" s="52">
        <v>9891</v>
      </c>
      <c r="E24" s="56" t="s">
        <v>23</v>
      </c>
      <c r="F24" s="60" t="s">
        <v>61</v>
      </c>
    </row>
    <row r="25" spans="1:6" ht="25.5" x14ac:dyDescent="0.2">
      <c r="A25" s="53" t="s">
        <v>23</v>
      </c>
      <c r="B25" s="54" t="s">
        <v>107</v>
      </c>
      <c r="C25" s="54">
        <v>7</v>
      </c>
      <c r="D25" s="52">
        <v>9892</v>
      </c>
      <c r="E25" s="56" t="s">
        <v>23</v>
      </c>
      <c r="F25" s="60" t="s">
        <v>61</v>
      </c>
    </row>
    <row r="26" spans="1:6" ht="25.5" x14ac:dyDescent="0.2">
      <c r="A26" s="53" t="s">
        <v>23</v>
      </c>
      <c r="B26" s="54" t="s">
        <v>107</v>
      </c>
      <c r="C26" s="54">
        <v>7</v>
      </c>
      <c r="D26" s="52">
        <v>9892</v>
      </c>
      <c r="E26" s="56" t="s">
        <v>23</v>
      </c>
      <c r="F26" s="60" t="s">
        <v>61</v>
      </c>
    </row>
    <row r="27" spans="1:6" x14ac:dyDescent="0.2">
      <c r="A27" s="53" t="s">
        <v>23</v>
      </c>
      <c r="B27" s="54" t="s">
        <v>107</v>
      </c>
      <c r="C27" s="54">
        <v>7</v>
      </c>
      <c r="D27" s="52">
        <v>6591</v>
      </c>
      <c r="E27" s="56" t="s">
        <v>23</v>
      </c>
      <c r="F27" s="61" t="s">
        <v>31</v>
      </c>
    </row>
    <row r="28" spans="1:6" x14ac:dyDescent="0.2">
      <c r="A28" s="53" t="s">
        <v>23</v>
      </c>
      <c r="B28" s="54" t="s">
        <v>107</v>
      </c>
      <c r="C28" s="54">
        <v>7</v>
      </c>
      <c r="D28" s="52">
        <v>35503</v>
      </c>
      <c r="E28" s="56" t="s">
        <v>23</v>
      </c>
      <c r="F28" s="61" t="s">
        <v>62</v>
      </c>
    </row>
    <row r="29" spans="1:6" x14ac:dyDescent="0.2">
      <c r="A29" s="58" t="s">
        <v>59</v>
      </c>
      <c r="B29" s="54"/>
      <c r="C29" s="54" t="s">
        <v>23</v>
      </c>
      <c r="D29" s="55">
        <f>SUM(D21:D28)</f>
        <v>101442</v>
      </c>
      <c r="E29" s="56" t="s">
        <v>23</v>
      </c>
      <c r="F29" s="64" t="s">
        <v>23</v>
      </c>
    </row>
    <row r="30" spans="1:6" ht="15" thickBot="1" x14ac:dyDescent="0.25">
      <c r="A30" s="65" t="s">
        <v>23</v>
      </c>
      <c r="B30" s="66" t="s">
        <v>23</v>
      </c>
      <c r="C30" s="66" t="s">
        <v>23</v>
      </c>
      <c r="D30" s="67" t="s">
        <v>23</v>
      </c>
      <c r="E30" s="68">
        <f>SUM(D20+D29)</f>
        <v>1350390</v>
      </c>
      <c r="F30" s="69" t="s">
        <v>23</v>
      </c>
    </row>
  </sheetData>
  <sheetProtection password="CC71" sheet="1" objects="1" scenarios="1" selectLockedCells="1" selectUnlockedCell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6"/>
  <dimension ref="A1:H10"/>
  <sheetViews>
    <sheetView workbookViewId="0">
      <selection activeCell="E27" sqref="E27"/>
    </sheetView>
  </sheetViews>
  <sheetFormatPr defaultRowHeight="15" x14ac:dyDescent="0.25"/>
  <cols>
    <col min="1" max="1" width="12.7109375" customWidth="1"/>
    <col min="2" max="2" width="13.85546875" customWidth="1"/>
    <col min="3" max="3" width="30.28515625" customWidth="1"/>
    <col min="4" max="4" width="31.28515625" bestFit="1" customWidth="1"/>
    <col min="5" max="5" width="15.85546875" bestFit="1" customWidth="1"/>
    <col min="7" max="7" width="11.7109375" bestFit="1" customWidth="1"/>
  </cols>
  <sheetData>
    <row r="1" spans="1:8" x14ac:dyDescent="0.25">
      <c r="A1" s="1" t="s">
        <v>4</v>
      </c>
      <c r="B1" s="1"/>
      <c r="C1" s="1"/>
      <c r="D1" s="6"/>
      <c r="E1" s="6"/>
    </row>
    <row r="2" spans="1:8" x14ac:dyDescent="0.25">
      <c r="A2" s="8"/>
      <c r="B2" s="8"/>
      <c r="C2" s="8"/>
      <c r="D2" s="8"/>
      <c r="E2" s="8"/>
    </row>
    <row r="3" spans="1:8" x14ac:dyDescent="0.25">
      <c r="A3" s="1" t="s">
        <v>69</v>
      </c>
      <c r="B3" s="8"/>
      <c r="C3" s="8"/>
      <c r="D3" s="6"/>
      <c r="E3" s="6"/>
    </row>
    <row r="4" spans="1:8" x14ac:dyDescent="0.25">
      <c r="A4" s="6"/>
      <c r="B4" s="1"/>
      <c r="C4" s="1"/>
      <c r="D4" s="6"/>
      <c r="E4" s="6"/>
    </row>
    <row r="5" spans="1:8" x14ac:dyDescent="0.25">
      <c r="A5" s="79" t="s">
        <v>5</v>
      </c>
      <c r="B5" s="1" t="s">
        <v>183</v>
      </c>
      <c r="C5" s="1"/>
      <c r="D5" s="6"/>
      <c r="E5" s="6"/>
    </row>
    <row r="6" spans="1:8" ht="15.75" thickBot="1" x14ac:dyDescent="0.3">
      <c r="A6" s="6"/>
      <c r="B6" s="6"/>
      <c r="C6" s="6"/>
      <c r="D6" s="6"/>
      <c r="E6" s="6"/>
    </row>
    <row r="7" spans="1:8" x14ac:dyDescent="0.25">
      <c r="A7" s="42" t="s">
        <v>19</v>
      </c>
      <c r="B7" s="43" t="s">
        <v>20</v>
      </c>
      <c r="C7" s="43" t="s">
        <v>22</v>
      </c>
      <c r="D7" s="43" t="s">
        <v>21</v>
      </c>
      <c r="E7" s="3" t="s">
        <v>16</v>
      </c>
    </row>
    <row r="8" spans="1:8" x14ac:dyDescent="0.25">
      <c r="A8" s="156" t="s">
        <v>186</v>
      </c>
      <c r="B8" s="156">
        <v>29</v>
      </c>
      <c r="C8" s="156" t="s">
        <v>188</v>
      </c>
      <c r="D8" s="156" t="s">
        <v>187</v>
      </c>
      <c r="E8" s="159">
        <v>18579.05</v>
      </c>
    </row>
    <row r="9" spans="1:8" x14ac:dyDescent="0.25">
      <c r="A9" s="153" t="s">
        <v>184</v>
      </c>
      <c r="B9" s="154">
        <v>31</v>
      </c>
      <c r="C9" s="155" t="s">
        <v>189</v>
      </c>
      <c r="D9" s="155" t="s">
        <v>185</v>
      </c>
      <c r="E9" s="160">
        <v>4233883.9000000004</v>
      </c>
    </row>
    <row r="10" spans="1:8" ht="15.75" thickBot="1" x14ac:dyDescent="0.3">
      <c r="A10" s="167" t="s">
        <v>132</v>
      </c>
      <c r="B10" s="168"/>
      <c r="C10" s="168"/>
      <c r="D10" s="7"/>
      <c r="E10" s="161">
        <f>E8+E9</f>
        <v>4252462.95</v>
      </c>
      <c r="G10" s="158"/>
      <c r="H10" s="162"/>
    </row>
  </sheetData>
  <sheetProtection password="CC71" sheet="1" objects="1" scenarios="1" selectLockedCells="1" selectUnlockedCells="1"/>
  <mergeCells count="1">
    <mergeCell ref="A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2022-05-10T12:03:16Z</dcterms:modified>
</cp:coreProperties>
</file>