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27795" windowHeight="1081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45621"/>
</workbook>
</file>

<file path=xl/calcChain.xml><?xml version="1.0" encoding="utf-8"?>
<calcChain xmlns="http://schemas.openxmlformats.org/spreadsheetml/2006/main">
  <c r="D102" i="5" l="1"/>
  <c r="D71" i="5"/>
  <c r="D89" i="5" l="1"/>
  <c r="D93" i="5" l="1"/>
  <c r="D9" i="6" l="1"/>
  <c r="D98" i="5" l="1"/>
  <c r="F82" i="2" l="1"/>
  <c r="D31" i="7" l="1"/>
  <c r="E32" i="7" s="1"/>
  <c r="D19" i="7"/>
  <c r="E20" i="7" s="1"/>
  <c r="E10" i="6" l="1"/>
  <c r="E13" i="4" l="1"/>
  <c r="D35" i="5" l="1"/>
  <c r="E94" i="5" l="1"/>
  <c r="E99" i="5" l="1"/>
  <c r="D54" i="5" l="1"/>
  <c r="E55" i="5" s="1"/>
  <c r="D78" i="5" l="1"/>
  <c r="E103" i="5" l="1"/>
  <c r="E79" i="5"/>
  <c r="E72" i="5"/>
  <c r="E36" i="5" l="1"/>
  <c r="E90" i="5"/>
  <c r="E104" i="5" l="1"/>
</calcChain>
</file>

<file path=xl/sharedStrings.xml><?xml version="1.0" encoding="utf-8"?>
<sst xmlns="http://schemas.openxmlformats.org/spreadsheetml/2006/main" count="696" uniqueCount="186">
  <si>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</si>
  <si>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</si>
  <si>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</si>
  <si>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</si>
  <si>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</si>
  <si>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</si>
  <si>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</si>
  <si>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</si>
  <si>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</si>
  <si>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</si>
  <si>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</si>
  <si>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</si>
  <si>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</si>
  <si>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</si>
  <si>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</si>
  <si>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</si>
  <si>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</si>
  <si>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</si>
  <si>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</si>
  <si>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</si>
  <si>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</si>
  <si>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</si>
  <si>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</si>
  <si>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</si>
  <si>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</si>
  <si>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</si>
  <si>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</si>
  <si>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</si>
  <si>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</si>
  <si>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</si>
  <si>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</si>
  <si>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</si>
  <si>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</si>
  <si>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</si>
  <si>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</si>
  <si>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</si>
  <si>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</si>
  <si>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</si>
  <si>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</si>
  <si>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</si>
  <si>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</si>
  <si>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</si>
  <si>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</si>
  <si>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</si>
  <si>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</si>
  <si>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</si>
  <si>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</si>
  <si>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</si>
  <si>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</si>
  <si>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</si>
  <si>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</si>
  <si>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</si>
  <si>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</si>
  <si>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</si>
  <si>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</si>
  <si>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</si>
  <si>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</si>
  <si>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</si>
  <si>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</si>
  <si>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</si>
  <si>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</si>
  <si>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</si>
  <si>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</si>
  <si>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</si>
  <si>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</si>
  <si>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</si>
  <si>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</si>
  <si>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</si>
  <si>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</si>
  <si>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</si>
  <si>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</si>
  <si>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</si>
  <si>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</si>
  <si>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</si>
  <si>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</si>
  <si>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01-30 SEPTEMBRIE 2020</t>
  </si>
  <si>
    <t>Total plati septembrie</t>
  </si>
  <si>
    <t>perioada: 01-30 septembrie 2020</t>
  </si>
  <si>
    <t>01-30 septembrie 2020</t>
  </si>
  <si>
    <t>TOTAL septembrie</t>
  </si>
  <si>
    <t>OSIM</t>
  </si>
  <si>
    <t>DEPUNERE NUMERAR</t>
  </si>
  <si>
    <t>CTCE PIATRA NEAMT</t>
  </si>
  <si>
    <t>ACTUALIZARI LEGIS</t>
  </si>
  <si>
    <t>TREI D PLUS SRL</t>
  </si>
  <si>
    <t>SERVICII DEZINF.DEZINS.DERATIZ.</t>
  </si>
  <si>
    <t>OMNI TECH SRL</t>
  </si>
  <si>
    <t>SERV.MENTENANTA</t>
  </si>
  <si>
    <t>ASOCIATIA GHICA 3</t>
  </si>
  <si>
    <t>COTE INTRETINERE</t>
  </si>
  <si>
    <t>septembrie</t>
  </si>
  <si>
    <t>AVANS CONCEDIU</t>
  </si>
  <si>
    <t>VODAFONE ROMANIA SA</t>
  </si>
  <si>
    <t>SERVICII WI-FI</t>
  </si>
  <si>
    <t>EMPO SYSTEMS SRL</t>
  </si>
  <si>
    <t>SERVICII INTRET.SISTEM TVCI</t>
  </si>
  <si>
    <t>CORAL CLEAN SERV SRL</t>
  </si>
  <si>
    <t>SERVICII CURATENIE</t>
  </si>
  <si>
    <t>MATERIALE INFORMARE</t>
  </si>
  <si>
    <t>PRAGMA COMPUTERS SRL</t>
  </si>
  <si>
    <t>LICENTE WINDOWS</t>
  </si>
  <si>
    <t>RIDICAT NUMERAR</t>
  </si>
  <si>
    <t>REINTREGIRE CONT</t>
  </si>
  <si>
    <t>PFA</t>
  </si>
  <si>
    <t>SERVICII CONSULTANTA</t>
  </si>
  <si>
    <t>BTM DIVIZIA DE SECURITATE</t>
  </si>
  <si>
    <t>PAZA AUGUST 2020</t>
  </si>
  <si>
    <t xml:space="preserve">CENTRUL MEDICAL UNIREA </t>
  </si>
  <si>
    <t>MEDICINA MUNCII</t>
  </si>
  <si>
    <t>ROBOSTO LOGISTIK SRL</t>
  </si>
  <si>
    <t>SERVICII SSM</t>
  </si>
  <si>
    <t>XEROX ROMANIA SA</t>
  </si>
  <si>
    <t>SERVICII MENTENANTA</t>
  </si>
  <si>
    <t>ASCENSORUL SA</t>
  </si>
  <si>
    <t xml:space="preserve">SERVICII ASCENSOARE </t>
  </si>
  <si>
    <t>ENGIE ROMANIA SA</t>
  </si>
  <si>
    <t>CONSUM GAZE</t>
  </si>
  <si>
    <t>MIDOCAR SRL</t>
  </si>
  <si>
    <t>REVIZIE AUTO</t>
  </si>
  <si>
    <t>10,09,2020</t>
  </si>
  <si>
    <t>C.N.POSTA ROMANA SA</t>
  </si>
  <si>
    <t>ALIMENTARE MASINA DE FRANCAT</t>
  </si>
  <si>
    <t>COMPANIA MUNICIPALA IMOBILIARA</t>
  </si>
  <si>
    <t>FOLOSINTA SPATIU</t>
  </si>
  <si>
    <t>OMICRON SERVICE SRL</t>
  </si>
  <si>
    <t>TELEFON DECT FARA FIR</t>
  </si>
  <si>
    <t>DNS BIROTICA SRL</t>
  </si>
  <si>
    <t>PLIC ALB C4</t>
  </si>
  <si>
    <t>TAXA CURS IT</t>
  </si>
  <si>
    <t>AROND MESSAGING SRL</t>
  </si>
  <si>
    <t>CAZARE CURSURI IT</t>
  </si>
  <si>
    <t>CUMPANA 1993 SRL</t>
  </si>
  <si>
    <t>BIDOANE APA</t>
  </si>
  <si>
    <t>ALTE DREPTURI SALARIALE</t>
  </si>
  <si>
    <t>FOXX COLOR SRL</t>
  </si>
  <si>
    <t>TRODAT PRINTY</t>
  </si>
  <si>
    <t>EUROEST SERVICES SRL</t>
  </si>
  <si>
    <t>AER CONDITIONAT</t>
  </si>
  <si>
    <t>PREST.SERV.DDD</t>
  </si>
  <si>
    <t>ASKIMS DEVELOPMENT SRL</t>
  </si>
  <si>
    <t>SERVICII MENTENANTA CERT ISO</t>
  </si>
  <si>
    <t>SQUARE PARKING SRL</t>
  </si>
  <si>
    <t>ABONAMENT PARCARE</t>
  </si>
  <si>
    <t>LICENTE OFFICE 2019</t>
  </si>
  <si>
    <t>UNION CO SRL</t>
  </si>
  <si>
    <t>DHL INTERNATIONAL</t>
  </si>
  <si>
    <t>SERVICII CURIERAT</t>
  </si>
  <si>
    <t>DANTE INTERNATIONAL SA</t>
  </si>
  <si>
    <t>SCAUN DIRECTORIAL</t>
  </si>
  <si>
    <t>NANO SET IT SRL</t>
  </si>
  <si>
    <t xml:space="preserve">DEFLECTOR AER CONDITIONAT </t>
  </si>
  <si>
    <t>RASIROM</t>
  </si>
  <si>
    <t>STIK MEMORIE USB</t>
  </si>
  <si>
    <t xml:space="preserve">MOUSE WIRELESS </t>
  </si>
  <si>
    <t>EXPERT TOTAL VENT SRL</t>
  </si>
  <si>
    <t xml:space="preserve">SERV.CLIMATIZ.SI CT </t>
  </si>
  <si>
    <t>ENEL ENERGIE MUNTENIA</t>
  </si>
  <si>
    <t>CONSUM ENERGIE ELECTRICA</t>
  </si>
  <si>
    <t>KIT INSTALARE AER CONDITIONAT</t>
  </si>
  <si>
    <t>2NET COMPUTER SRL</t>
  </si>
  <si>
    <t xml:space="preserve">LICENTA PREMIUM </t>
  </si>
  <si>
    <t>VOUCHERE VACANTA</t>
  </si>
  <si>
    <t>DIGITRONIX TECHNOLOGY SRL</t>
  </si>
  <si>
    <t>DRIVE IBM</t>
  </si>
  <si>
    <t>CRISTALSOFT SRL</t>
  </si>
  <si>
    <t>SERVICII SOFT</t>
  </si>
  <si>
    <t>DARI TRANS ACTIV SRL</t>
  </si>
  <si>
    <t>SERVICII MANIPULARE</t>
  </si>
  <si>
    <t>SERVICII TRANSPORT</t>
  </si>
  <si>
    <t>TELEFONIE MOBILA</t>
  </si>
  <si>
    <t>SERVICII SSM SI SU</t>
  </si>
  <si>
    <t>APA NOVA SRL</t>
  </si>
  <si>
    <t>SERVICII APA</t>
  </si>
  <si>
    <t xml:space="preserve">ALIMENTARE CONT </t>
  </si>
  <si>
    <t>ALIMENTARE CONT</t>
  </si>
  <si>
    <t>DIFERENTA IMPOZIT</t>
  </si>
  <si>
    <t>COMANDA TRANSPORT</t>
  </si>
  <si>
    <t>MAT.SI SERV.REPARARE</t>
  </si>
  <si>
    <t>PIESE DE SCHIMB</t>
  </si>
  <si>
    <t>SERV TVCI</t>
  </si>
  <si>
    <t>MAGAZIN GSM SRL</t>
  </si>
  <si>
    <t>TELEFON SAMSUNG</t>
  </si>
  <si>
    <t>INDEMNIZATIE DELEGARE</t>
  </si>
  <si>
    <t>COMISION BANCAR</t>
  </si>
  <si>
    <t>OEB</t>
  </si>
  <si>
    <t>SERVICII 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</si>
</sst>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2" fontId="26" fillId="0" borderId="14" xfId="40" applyNumberFormat="1" applyFont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6" fillId="0" borderId="19" xfId="40" applyFont="1" applyBorder="1" applyAlignment="1">
      <alignment horizontal="left" vertical="center"/>
    </xf>
    <xf numFmtId="2" fontId="26" fillId="0" borderId="20" xfId="40" applyNumberFormat="1" applyFont="1" applyBorder="1" applyAlignment="1">
      <alignment horizontal="righ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0" fontId="21" fillId="24" borderId="14" xfId="0" applyFont="1" applyFill="1" applyBorder="1" applyAlignment="1">
      <alignment horizontal="left"/>
    </xf>
    <xf numFmtId="0" fontId="21" fillId="24" borderId="14" xfId="0" applyFont="1" applyFill="1" applyBorder="1" applyAlignment="1"/>
    <xf numFmtId="165" fontId="20" fillId="24" borderId="10" xfId="40" applyNumberFormat="1" applyFont="1" applyFill="1" applyBorder="1" applyAlignment="1">
      <alignment horizontal="right" wrapText="1"/>
    </xf>
    <xf numFmtId="14" fontId="1" fillId="24" borderId="10" xfId="40" applyNumberFormat="1" applyFont="1" applyFill="1" applyBorder="1" applyAlignment="1">
      <alignment horizontal="center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G19" sqref="G19"/>
    </sheetView>
  </sheetViews>
  <sheetFormatPr defaultRowHeight="14.25" x14ac:dyDescent="0.2"/>
  <cols>
    <col min="1" max="1" width="11" style="13" customWidth="1"/>
    <col min="2" max="2" width="10.140625" style="13" customWidth="1"/>
    <col min="3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70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75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72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73" t="s">
        <v>29</v>
      </c>
    </row>
    <row r="7" spans="1:6" ht="25.5" x14ac:dyDescent="0.2">
      <c r="A7" s="24" t="s">
        <v>37</v>
      </c>
      <c r="B7" s="20" t="s">
        <v>23</v>
      </c>
      <c r="C7" s="20" t="s">
        <v>23</v>
      </c>
      <c r="D7" s="74">
        <v>164100</v>
      </c>
      <c r="E7" s="21" t="s">
        <v>23</v>
      </c>
      <c r="F7" s="28" t="s">
        <v>23</v>
      </c>
    </row>
    <row r="8" spans="1:6" ht="51" x14ac:dyDescent="0.2">
      <c r="A8" s="75" t="s">
        <v>39</v>
      </c>
      <c r="B8" s="20" t="s">
        <v>90</v>
      </c>
      <c r="C8" s="20">
        <v>9</v>
      </c>
      <c r="D8" s="127">
        <v>20471</v>
      </c>
      <c r="E8" s="21" t="s">
        <v>23</v>
      </c>
      <c r="F8" s="53" t="s">
        <v>64</v>
      </c>
    </row>
    <row r="9" spans="1:6" ht="47.25" customHeight="1" x14ac:dyDescent="0.2">
      <c r="A9" s="48" t="s">
        <v>38</v>
      </c>
      <c r="B9" s="20" t="s">
        <v>23</v>
      </c>
      <c r="C9" s="20" t="s">
        <v>23</v>
      </c>
      <c r="D9" s="74">
        <f>SUM(D8)</f>
        <v>20471</v>
      </c>
      <c r="E9" s="21" t="s">
        <v>23</v>
      </c>
      <c r="F9" s="28" t="s">
        <v>23</v>
      </c>
    </row>
    <row r="10" spans="1:6" ht="15" thickBot="1" x14ac:dyDescent="0.25">
      <c r="A10" s="76" t="s">
        <v>23</v>
      </c>
      <c r="B10" s="34" t="s">
        <v>23</v>
      </c>
      <c r="C10" s="34" t="s">
        <v>23</v>
      </c>
      <c r="D10" s="77" t="s">
        <v>23</v>
      </c>
      <c r="E10" s="78">
        <f>SUM(D9)+D7</f>
        <v>184571</v>
      </c>
      <c r="F10" s="79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ECA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view="pageLayout" topLeftCell="A79" zoomScaleNormal="100" workbookViewId="0">
      <selection activeCell="E108" sqref="E108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75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6" t="s">
        <v>23</v>
      </c>
      <c r="B7" s="57" t="s">
        <v>6</v>
      </c>
      <c r="C7" s="57" t="s">
        <v>7</v>
      </c>
      <c r="D7" s="57" t="s">
        <v>8</v>
      </c>
      <c r="E7" s="58" t="s">
        <v>3</v>
      </c>
      <c r="F7" s="59" t="s">
        <v>29</v>
      </c>
    </row>
    <row r="8" spans="1:6" x14ac:dyDescent="0.2">
      <c r="A8" s="49" t="s">
        <v>9</v>
      </c>
      <c r="B8" s="60" t="s">
        <v>23</v>
      </c>
      <c r="C8" s="60" t="s">
        <v>23</v>
      </c>
      <c r="D8" s="155">
        <v>10286760</v>
      </c>
      <c r="E8" s="43" t="s">
        <v>23</v>
      </c>
      <c r="F8" s="61" t="s">
        <v>23</v>
      </c>
    </row>
    <row r="9" spans="1:6" ht="25.5" x14ac:dyDescent="0.2">
      <c r="A9" s="141" t="s">
        <v>10</v>
      </c>
      <c r="B9" s="20" t="s">
        <v>90</v>
      </c>
      <c r="C9" s="20">
        <v>9</v>
      </c>
      <c r="D9" s="139">
        <v>596244</v>
      </c>
      <c r="E9" s="21" t="s">
        <v>23</v>
      </c>
      <c r="F9" s="53" t="s">
        <v>73</v>
      </c>
    </row>
    <row r="10" spans="1:6" ht="25.5" x14ac:dyDescent="0.2">
      <c r="A10" s="141" t="s">
        <v>23</v>
      </c>
      <c r="B10" s="20" t="s">
        <v>90</v>
      </c>
      <c r="C10" s="20">
        <v>9</v>
      </c>
      <c r="D10" s="139">
        <v>138797</v>
      </c>
      <c r="E10" s="21" t="s">
        <v>23</v>
      </c>
      <c r="F10" s="53" t="s">
        <v>73</v>
      </c>
    </row>
    <row r="11" spans="1:6" ht="25.5" x14ac:dyDescent="0.2">
      <c r="A11" s="141" t="s">
        <v>23</v>
      </c>
      <c r="B11" s="20" t="s">
        <v>90</v>
      </c>
      <c r="C11" s="20">
        <v>9</v>
      </c>
      <c r="D11" s="139">
        <v>3962</v>
      </c>
      <c r="E11" s="21" t="s">
        <v>23</v>
      </c>
      <c r="F11" s="53" t="s">
        <v>48</v>
      </c>
    </row>
    <row r="12" spans="1:6" ht="25.5" x14ac:dyDescent="0.2">
      <c r="A12" s="141" t="s">
        <v>23</v>
      </c>
      <c r="B12" s="20" t="s">
        <v>90</v>
      </c>
      <c r="C12" s="20">
        <v>9</v>
      </c>
      <c r="D12" s="139">
        <v>3433</v>
      </c>
      <c r="E12" s="21" t="s">
        <v>23</v>
      </c>
      <c r="F12" s="53" t="s">
        <v>36</v>
      </c>
    </row>
    <row r="13" spans="1:6" ht="25.5" x14ac:dyDescent="0.2">
      <c r="A13" s="141" t="s">
        <v>23</v>
      </c>
      <c r="B13" s="20" t="s">
        <v>90</v>
      </c>
      <c r="C13" s="20">
        <v>9</v>
      </c>
      <c r="D13" s="139">
        <v>3148</v>
      </c>
      <c r="E13" s="21" t="s">
        <v>23</v>
      </c>
      <c r="F13" s="53" t="s">
        <v>48</v>
      </c>
    </row>
    <row r="14" spans="1:6" ht="25.5" x14ac:dyDescent="0.2">
      <c r="A14" s="141" t="s">
        <v>23</v>
      </c>
      <c r="B14" s="20" t="s">
        <v>90</v>
      </c>
      <c r="C14" s="20">
        <v>9</v>
      </c>
      <c r="D14" s="139">
        <v>3107</v>
      </c>
      <c r="E14" s="21" t="s">
        <v>23</v>
      </c>
      <c r="F14" s="53" t="s">
        <v>48</v>
      </c>
    </row>
    <row r="15" spans="1:6" ht="25.5" x14ac:dyDescent="0.2">
      <c r="A15" s="141" t="s">
        <v>23</v>
      </c>
      <c r="B15" s="20" t="s">
        <v>90</v>
      </c>
      <c r="C15" s="20">
        <v>9</v>
      </c>
      <c r="D15" s="139">
        <v>3417</v>
      </c>
      <c r="E15" s="21" t="s">
        <v>23</v>
      </c>
      <c r="F15" s="53" t="s">
        <v>36</v>
      </c>
    </row>
    <row r="16" spans="1:6" x14ac:dyDescent="0.2">
      <c r="A16" s="141" t="s">
        <v>23</v>
      </c>
      <c r="B16" s="20" t="s">
        <v>90</v>
      </c>
      <c r="C16" s="20">
        <v>9</v>
      </c>
      <c r="D16" s="139">
        <v>200</v>
      </c>
      <c r="E16" s="21" t="s">
        <v>23</v>
      </c>
      <c r="F16" s="142" t="s">
        <v>65</v>
      </c>
    </row>
    <row r="17" spans="1:15" x14ac:dyDescent="0.2">
      <c r="A17" s="141"/>
      <c r="B17" s="20" t="s">
        <v>90</v>
      </c>
      <c r="C17" s="20">
        <v>9</v>
      </c>
      <c r="D17" s="139">
        <v>1685</v>
      </c>
      <c r="E17" s="21" t="s">
        <v>23</v>
      </c>
      <c r="F17" s="142" t="s">
        <v>66</v>
      </c>
    </row>
    <row r="18" spans="1:15" x14ac:dyDescent="0.2">
      <c r="A18" s="141" t="s">
        <v>23</v>
      </c>
      <c r="B18" s="20" t="s">
        <v>90</v>
      </c>
      <c r="C18" s="20">
        <v>9</v>
      </c>
      <c r="D18" s="139">
        <v>84953</v>
      </c>
      <c r="E18" s="21" t="s">
        <v>23</v>
      </c>
      <c r="F18" s="142" t="s">
        <v>31</v>
      </c>
    </row>
    <row r="19" spans="1:15" ht="25.5" x14ac:dyDescent="0.2">
      <c r="A19" s="141" t="s">
        <v>23</v>
      </c>
      <c r="B19" s="20" t="s">
        <v>90</v>
      </c>
      <c r="C19" s="20">
        <v>9</v>
      </c>
      <c r="D19" s="139">
        <v>461357</v>
      </c>
      <c r="E19" s="21" t="s">
        <v>23</v>
      </c>
      <c r="F19" s="53" t="s">
        <v>32</v>
      </c>
    </row>
    <row r="20" spans="1:15" x14ac:dyDescent="0.2">
      <c r="A20" s="141" t="s">
        <v>23</v>
      </c>
      <c r="B20" s="20" t="s">
        <v>90</v>
      </c>
      <c r="C20" s="20">
        <v>9</v>
      </c>
      <c r="D20" s="139">
        <v>2892</v>
      </c>
      <c r="E20" s="21" t="s">
        <v>23</v>
      </c>
      <c r="F20" s="142" t="s">
        <v>30</v>
      </c>
    </row>
    <row r="21" spans="1:15" ht="25.5" x14ac:dyDescent="0.2">
      <c r="A21" s="141" t="s">
        <v>23</v>
      </c>
      <c r="B21" s="20" t="s">
        <v>90</v>
      </c>
      <c r="C21" s="20">
        <v>9</v>
      </c>
      <c r="D21" s="139">
        <v>2865</v>
      </c>
      <c r="E21" s="21" t="s">
        <v>23</v>
      </c>
      <c r="F21" s="142" t="s">
        <v>36</v>
      </c>
    </row>
    <row r="22" spans="1:15" ht="25.5" x14ac:dyDescent="0.2">
      <c r="A22" s="141" t="s">
        <v>23</v>
      </c>
      <c r="B22" s="20" t="s">
        <v>90</v>
      </c>
      <c r="C22" s="20">
        <v>7</v>
      </c>
      <c r="D22" s="139">
        <v>2284</v>
      </c>
      <c r="E22" s="21" t="s">
        <v>23</v>
      </c>
      <c r="F22" s="142" t="s">
        <v>36</v>
      </c>
    </row>
    <row r="23" spans="1:15" ht="25.5" x14ac:dyDescent="0.2">
      <c r="A23" s="141"/>
      <c r="B23" s="20" t="s">
        <v>90</v>
      </c>
      <c r="C23" s="20">
        <v>9</v>
      </c>
      <c r="D23" s="139">
        <v>3226</v>
      </c>
      <c r="E23" s="21"/>
      <c r="F23" s="142" t="s">
        <v>36</v>
      </c>
    </row>
    <row r="24" spans="1:15" ht="25.5" x14ac:dyDescent="0.2">
      <c r="A24" s="141"/>
      <c r="B24" s="20" t="s">
        <v>90</v>
      </c>
      <c r="C24" s="20">
        <v>9</v>
      </c>
      <c r="D24" s="139">
        <v>3331</v>
      </c>
      <c r="E24" s="21" t="s">
        <v>23</v>
      </c>
      <c r="F24" s="142" t="s">
        <v>36</v>
      </c>
    </row>
    <row r="25" spans="1:15" ht="25.5" x14ac:dyDescent="0.2">
      <c r="A25" s="141" t="s">
        <v>23</v>
      </c>
      <c r="B25" s="20" t="s">
        <v>90</v>
      </c>
      <c r="C25" s="20">
        <v>9</v>
      </c>
      <c r="D25" s="139">
        <v>3829</v>
      </c>
      <c r="E25" s="21" t="s">
        <v>23</v>
      </c>
      <c r="F25" s="142" t="s">
        <v>36</v>
      </c>
    </row>
    <row r="26" spans="1:15" x14ac:dyDescent="0.2">
      <c r="A26" s="141" t="s">
        <v>23</v>
      </c>
      <c r="B26" s="20" t="s">
        <v>90</v>
      </c>
      <c r="C26" s="20">
        <v>9</v>
      </c>
      <c r="D26" s="139">
        <v>1620</v>
      </c>
      <c r="E26" s="21" t="s">
        <v>23</v>
      </c>
      <c r="F26" s="142" t="s">
        <v>65</v>
      </c>
    </row>
    <row r="27" spans="1:15" x14ac:dyDescent="0.2">
      <c r="A27" s="141" t="s">
        <v>23</v>
      </c>
      <c r="B27" s="20" t="s">
        <v>90</v>
      </c>
      <c r="C27" s="20">
        <v>9</v>
      </c>
      <c r="D27" s="139">
        <v>100</v>
      </c>
      <c r="E27" s="21" t="s">
        <v>23</v>
      </c>
      <c r="F27" s="53" t="s">
        <v>67</v>
      </c>
    </row>
    <row r="28" spans="1:15" x14ac:dyDescent="0.2">
      <c r="A28" s="141" t="s">
        <v>23</v>
      </c>
      <c r="B28" s="20" t="s">
        <v>90</v>
      </c>
      <c r="C28" s="20">
        <v>9</v>
      </c>
      <c r="D28" s="139">
        <v>100</v>
      </c>
      <c r="E28" s="21" t="s">
        <v>23</v>
      </c>
      <c r="F28" s="53" t="s">
        <v>67</v>
      </c>
      <c r="H28" s="30"/>
      <c r="J28" s="31"/>
    </row>
    <row r="29" spans="1:15" x14ac:dyDescent="0.2">
      <c r="A29" s="141"/>
      <c r="B29" s="20" t="s">
        <v>90</v>
      </c>
      <c r="C29" s="20">
        <v>2</v>
      </c>
      <c r="D29" s="139">
        <v>3157</v>
      </c>
      <c r="E29" s="21"/>
      <c r="F29" s="53" t="s">
        <v>91</v>
      </c>
      <c r="H29" s="31"/>
    </row>
    <row r="30" spans="1:15" x14ac:dyDescent="0.2">
      <c r="A30" s="141"/>
      <c r="B30" s="20" t="s">
        <v>90</v>
      </c>
      <c r="C30" s="20">
        <v>25</v>
      </c>
      <c r="D30" s="139">
        <v>138</v>
      </c>
      <c r="E30" s="21"/>
      <c r="F30" s="53" t="s">
        <v>173</v>
      </c>
    </row>
    <row r="31" spans="1:15" x14ac:dyDescent="0.2">
      <c r="A31" s="141"/>
      <c r="B31" s="20" t="s">
        <v>90</v>
      </c>
      <c r="C31" s="20">
        <v>25</v>
      </c>
      <c r="D31" s="139">
        <v>343</v>
      </c>
      <c r="E31" s="21"/>
      <c r="F31" s="53" t="s">
        <v>174</v>
      </c>
    </row>
    <row r="32" spans="1:15" x14ac:dyDescent="0.2">
      <c r="A32" s="141"/>
      <c r="B32" s="20" t="s">
        <v>90</v>
      </c>
      <c r="C32" s="20">
        <v>25</v>
      </c>
      <c r="D32" s="139">
        <v>8</v>
      </c>
      <c r="E32" s="21"/>
      <c r="F32" s="53" t="s">
        <v>175</v>
      </c>
      <c r="N32" s="31"/>
      <c r="O32" s="31"/>
    </row>
    <row r="33" spans="1:6" x14ac:dyDescent="0.2">
      <c r="A33" s="141"/>
      <c r="B33" s="20" t="s">
        <v>90</v>
      </c>
      <c r="C33" s="20">
        <v>25</v>
      </c>
      <c r="D33" s="139">
        <v>241</v>
      </c>
      <c r="E33" s="21"/>
      <c r="F33" s="53" t="s">
        <v>174</v>
      </c>
    </row>
    <row r="34" spans="1:6" x14ac:dyDescent="0.2">
      <c r="A34" s="101" t="s">
        <v>23</v>
      </c>
      <c r="B34" s="129"/>
      <c r="C34" s="129" t="s">
        <v>23</v>
      </c>
      <c r="D34" s="129" t="s">
        <v>23</v>
      </c>
      <c r="E34" s="129" t="s">
        <v>23</v>
      </c>
      <c r="F34" s="28" t="s">
        <v>23</v>
      </c>
    </row>
    <row r="35" spans="1:6" x14ac:dyDescent="0.2">
      <c r="A35" s="82" t="s">
        <v>11</v>
      </c>
      <c r="B35" s="20" t="s">
        <v>23</v>
      </c>
      <c r="C35" s="20" t="s">
        <v>23</v>
      </c>
      <c r="D35" s="23">
        <f>SUM(D9:D34)</f>
        <v>1324437</v>
      </c>
      <c r="E35" s="21" t="s">
        <v>23</v>
      </c>
      <c r="F35" s="28" t="s">
        <v>23</v>
      </c>
    </row>
    <row r="36" spans="1:6" x14ac:dyDescent="0.2">
      <c r="A36" s="26" t="s">
        <v>23</v>
      </c>
      <c r="B36" s="20" t="s">
        <v>23</v>
      </c>
      <c r="C36" s="20" t="s">
        <v>23</v>
      </c>
      <c r="D36" s="20" t="s">
        <v>23</v>
      </c>
      <c r="E36" s="21">
        <f>SUM(D35)+D8</f>
        <v>11611197</v>
      </c>
      <c r="F36" s="28" t="s">
        <v>23</v>
      </c>
    </row>
    <row r="37" spans="1:6" x14ac:dyDescent="0.2">
      <c r="A37" s="121" t="s">
        <v>44</v>
      </c>
      <c r="B37" s="20" t="s">
        <v>23</v>
      </c>
      <c r="C37" s="20" t="s">
        <v>23</v>
      </c>
      <c r="D37" s="52">
        <v>499225</v>
      </c>
      <c r="E37" s="21" t="s">
        <v>23</v>
      </c>
      <c r="F37" s="28" t="s">
        <v>23</v>
      </c>
    </row>
    <row r="38" spans="1:6" x14ac:dyDescent="0.2">
      <c r="A38" s="104" t="s">
        <v>45</v>
      </c>
      <c r="B38" s="84" t="s">
        <v>90</v>
      </c>
      <c r="C38" s="84">
        <v>9</v>
      </c>
      <c r="D38" s="127">
        <v>3875</v>
      </c>
      <c r="E38" s="85" t="s">
        <v>23</v>
      </c>
      <c r="F38" s="90" t="s">
        <v>31</v>
      </c>
    </row>
    <row r="39" spans="1:6" ht="25.5" x14ac:dyDescent="0.2">
      <c r="A39" s="105" t="s">
        <v>23</v>
      </c>
      <c r="B39" s="84" t="s">
        <v>90</v>
      </c>
      <c r="C39" s="84">
        <v>9</v>
      </c>
      <c r="D39" s="127">
        <v>202</v>
      </c>
      <c r="E39" s="85" t="s">
        <v>23</v>
      </c>
      <c r="F39" s="90" t="s">
        <v>36</v>
      </c>
    </row>
    <row r="40" spans="1:6" ht="25.5" x14ac:dyDescent="0.2">
      <c r="A40" s="105" t="s">
        <v>23</v>
      </c>
      <c r="B40" s="84" t="s">
        <v>90</v>
      </c>
      <c r="C40" s="84">
        <v>9</v>
      </c>
      <c r="D40" s="127">
        <v>20189</v>
      </c>
      <c r="E40" s="85" t="s">
        <v>23</v>
      </c>
      <c r="F40" s="119" t="s">
        <v>32</v>
      </c>
    </row>
    <row r="41" spans="1:6" ht="25.5" x14ac:dyDescent="0.2">
      <c r="A41" s="105" t="s">
        <v>23</v>
      </c>
      <c r="B41" s="84" t="s">
        <v>90</v>
      </c>
      <c r="C41" s="84">
        <v>9</v>
      </c>
      <c r="D41" s="127">
        <v>76</v>
      </c>
      <c r="E41" s="85" t="s">
        <v>23</v>
      </c>
      <c r="F41" s="90" t="s">
        <v>36</v>
      </c>
    </row>
    <row r="42" spans="1:6" ht="25.5" x14ac:dyDescent="0.2">
      <c r="A42" s="105" t="s">
        <v>23</v>
      </c>
      <c r="B42" s="84" t="s">
        <v>90</v>
      </c>
      <c r="C42" s="84">
        <v>9</v>
      </c>
      <c r="D42" s="127">
        <v>124</v>
      </c>
      <c r="E42" s="85" t="s">
        <v>23</v>
      </c>
      <c r="F42" s="90" t="s">
        <v>36</v>
      </c>
    </row>
    <row r="43" spans="1:6" ht="25.5" x14ac:dyDescent="0.2">
      <c r="A43" s="105" t="s">
        <v>23</v>
      </c>
      <c r="B43" s="84" t="s">
        <v>90</v>
      </c>
      <c r="C43" s="84">
        <v>9</v>
      </c>
      <c r="D43" s="127">
        <v>4634</v>
      </c>
      <c r="E43" s="85" t="s">
        <v>23</v>
      </c>
      <c r="F43" s="90" t="s">
        <v>73</v>
      </c>
    </row>
    <row r="44" spans="1:6" ht="25.5" x14ac:dyDescent="0.2">
      <c r="A44" s="105" t="s">
        <v>23</v>
      </c>
      <c r="B44" s="84" t="s">
        <v>90</v>
      </c>
      <c r="C44" s="84">
        <v>9</v>
      </c>
      <c r="D44" s="127">
        <v>27470</v>
      </c>
      <c r="E44" s="85" t="s">
        <v>23</v>
      </c>
      <c r="F44" s="90" t="s">
        <v>73</v>
      </c>
    </row>
    <row r="45" spans="1:6" ht="28.5" customHeight="1" x14ac:dyDescent="0.2">
      <c r="A45" s="105" t="s">
        <v>23</v>
      </c>
      <c r="B45" s="84" t="s">
        <v>90</v>
      </c>
      <c r="C45" s="84">
        <v>9</v>
      </c>
      <c r="D45" s="127">
        <v>105</v>
      </c>
      <c r="E45" s="85" t="s">
        <v>23</v>
      </c>
      <c r="F45" s="90" t="s">
        <v>36</v>
      </c>
    </row>
    <row r="46" spans="1:6" ht="25.5" x14ac:dyDescent="0.2">
      <c r="A46" s="105" t="s">
        <v>23</v>
      </c>
      <c r="B46" s="84" t="s">
        <v>90</v>
      </c>
      <c r="C46" s="84">
        <v>9</v>
      </c>
      <c r="D46" s="127">
        <v>140</v>
      </c>
      <c r="E46" s="85" t="s">
        <v>23</v>
      </c>
      <c r="F46" s="90" t="s">
        <v>36</v>
      </c>
    </row>
    <row r="47" spans="1:6" ht="25.5" x14ac:dyDescent="0.2">
      <c r="A47" s="105"/>
      <c r="B47" s="84" t="s">
        <v>90</v>
      </c>
      <c r="C47" s="84">
        <v>9</v>
      </c>
      <c r="D47" s="127">
        <v>144</v>
      </c>
      <c r="E47" s="85" t="s">
        <v>23</v>
      </c>
      <c r="F47" s="90" t="s">
        <v>36</v>
      </c>
    </row>
    <row r="48" spans="1:6" ht="25.5" x14ac:dyDescent="0.2">
      <c r="A48" s="105"/>
      <c r="B48" s="84" t="s">
        <v>90</v>
      </c>
      <c r="C48" s="84">
        <v>9</v>
      </c>
      <c r="D48" s="127">
        <v>96</v>
      </c>
      <c r="E48" s="85" t="s">
        <v>23</v>
      </c>
      <c r="F48" s="90" t="s">
        <v>36</v>
      </c>
    </row>
    <row r="49" spans="1:20" ht="25.5" x14ac:dyDescent="0.2">
      <c r="A49" s="105" t="s">
        <v>23</v>
      </c>
      <c r="B49" s="84" t="s">
        <v>90</v>
      </c>
      <c r="C49" s="84">
        <v>9</v>
      </c>
      <c r="D49" s="127">
        <v>193</v>
      </c>
      <c r="E49" s="85" t="s">
        <v>23</v>
      </c>
      <c r="F49" s="90" t="s">
        <v>36</v>
      </c>
    </row>
    <row r="50" spans="1:20" ht="25.5" x14ac:dyDescent="0.2">
      <c r="A50" s="105" t="s">
        <v>23</v>
      </c>
      <c r="B50" s="84" t="s">
        <v>90</v>
      </c>
      <c r="C50" s="84">
        <v>9</v>
      </c>
      <c r="D50" s="127">
        <v>183</v>
      </c>
      <c r="E50" s="85" t="s">
        <v>23</v>
      </c>
      <c r="F50" s="90" t="s">
        <v>36</v>
      </c>
    </row>
    <row r="51" spans="1:20" ht="25.5" x14ac:dyDescent="0.2">
      <c r="A51" s="105" t="s">
        <v>23</v>
      </c>
      <c r="B51" s="84" t="s">
        <v>90</v>
      </c>
      <c r="C51" s="84">
        <v>9</v>
      </c>
      <c r="D51" s="127">
        <v>106</v>
      </c>
      <c r="E51" s="85" t="s">
        <v>23</v>
      </c>
      <c r="F51" s="90" t="s">
        <v>36</v>
      </c>
    </row>
    <row r="52" spans="1:20" x14ac:dyDescent="0.2">
      <c r="A52" s="105"/>
      <c r="B52" s="84" t="s">
        <v>90</v>
      </c>
      <c r="C52" s="84">
        <v>25</v>
      </c>
      <c r="D52" s="127">
        <v>226</v>
      </c>
      <c r="E52" s="85"/>
      <c r="F52" s="90" t="s">
        <v>174</v>
      </c>
    </row>
    <row r="53" spans="1:20" x14ac:dyDescent="0.2">
      <c r="A53" s="105"/>
      <c r="B53" s="84" t="s">
        <v>90</v>
      </c>
      <c r="C53" s="84">
        <v>25</v>
      </c>
      <c r="D53" s="127">
        <v>23</v>
      </c>
      <c r="E53" s="85"/>
      <c r="F53" s="90" t="s">
        <v>175</v>
      </c>
    </row>
    <row r="54" spans="1:20" x14ac:dyDescent="0.2">
      <c r="A54" s="50" t="s">
        <v>46</v>
      </c>
      <c r="B54" s="20" t="s">
        <v>23</v>
      </c>
      <c r="C54" s="20" t="s">
        <v>23</v>
      </c>
      <c r="D54" s="103">
        <f>SUM(D38:D53)</f>
        <v>57786</v>
      </c>
      <c r="E54" s="85" t="s">
        <v>23</v>
      </c>
      <c r="F54" s="28" t="s">
        <v>23</v>
      </c>
    </row>
    <row r="55" spans="1:20" x14ac:dyDescent="0.2">
      <c r="A55" s="26" t="s">
        <v>23</v>
      </c>
      <c r="B55" s="20" t="s">
        <v>23</v>
      </c>
      <c r="C55" s="20" t="s">
        <v>23</v>
      </c>
      <c r="D55" s="20" t="s">
        <v>23</v>
      </c>
      <c r="E55" s="21">
        <f>SUM(D37)+D54</f>
        <v>557011</v>
      </c>
      <c r="F55" s="25" t="s">
        <v>23</v>
      </c>
    </row>
    <row r="56" spans="1:20" x14ac:dyDescent="0.2">
      <c r="A56" s="106" t="s">
        <v>24</v>
      </c>
      <c r="B56" s="84" t="s">
        <v>23</v>
      </c>
      <c r="C56" s="107" t="s">
        <v>23</v>
      </c>
      <c r="D56" s="108">
        <v>1761957</v>
      </c>
      <c r="E56" s="85" t="s">
        <v>23</v>
      </c>
      <c r="F56" s="92" t="s">
        <v>23</v>
      </c>
      <c r="N56" s="31"/>
      <c r="O56" s="31"/>
      <c r="P56" s="31"/>
      <c r="Q56" s="31"/>
      <c r="R56" s="31"/>
      <c r="S56" s="31"/>
      <c r="T56" s="31"/>
    </row>
    <row r="57" spans="1:20" ht="25.5" x14ac:dyDescent="0.2">
      <c r="A57" s="111" t="s">
        <v>25</v>
      </c>
      <c r="B57" s="84" t="s">
        <v>90</v>
      </c>
      <c r="C57" s="84">
        <v>9</v>
      </c>
      <c r="D57" s="139">
        <v>97901</v>
      </c>
      <c r="E57" s="85" t="s">
        <v>23</v>
      </c>
      <c r="F57" s="110" t="s">
        <v>48</v>
      </c>
      <c r="N57" s="31"/>
      <c r="O57" s="31"/>
      <c r="P57" s="31"/>
      <c r="Q57" s="31"/>
      <c r="R57" s="31"/>
      <c r="S57" s="31"/>
      <c r="T57" s="31"/>
    </row>
    <row r="58" spans="1:20" ht="25.5" x14ac:dyDescent="0.2">
      <c r="A58" s="109"/>
      <c r="B58" s="84" t="s">
        <v>90</v>
      </c>
      <c r="C58" s="84">
        <v>9</v>
      </c>
      <c r="D58" s="139">
        <v>19914</v>
      </c>
      <c r="E58" s="85"/>
      <c r="F58" s="110" t="s">
        <v>36</v>
      </c>
      <c r="N58" s="31"/>
      <c r="O58" s="31"/>
      <c r="P58" s="31"/>
      <c r="Q58" s="31"/>
      <c r="R58" s="31"/>
      <c r="S58" s="31"/>
      <c r="T58" s="31"/>
    </row>
    <row r="59" spans="1:20" ht="25.5" x14ac:dyDescent="0.2">
      <c r="A59" s="111" t="s">
        <v>23</v>
      </c>
      <c r="B59" s="84" t="s">
        <v>90</v>
      </c>
      <c r="C59" s="84">
        <v>9</v>
      </c>
      <c r="D59" s="139">
        <v>696</v>
      </c>
      <c r="E59" s="85" t="s">
        <v>23</v>
      </c>
      <c r="F59" s="110" t="s">
        <v>36</v>
      </c>
      <c r="N59" s="31"/>
      <c r="O59" s="31"/>
      <c r="P59" s="31"/>
      <c r="Q59" s="31"/>
      <c r="R59" s="31"/>
      <c r="S59" s="31"/>
      <c r="T59" s="31"/>
    </row>
    <row r="60" spans="1:20" ht="25.5" x14ac:dyDescent="0.2">
      <c r="A60" s="111" t="s">
        <v>23</v>
      </c>
      <c r="B60" s="84" t="s">
        <v>90</v>
      </c>
      <c r="C60" s="84">
        <v>9</v>
      </c>
      <c r="D60" s="139">
        <v>591</v>
      </c>
      <c r="E60" s="85" t="s">
        <v>23</v>
      </c>
      <c r="F60" s="110" t="s">
        <v>36</v>
      </c>
      <c r="N60" s="31"/>
    </row>
    <row r="61" spans="1:20" ht="25.5" x14ac:dyDescent="0.2">
      <c r="A61" s="111" t="s">
        <v>23</v>
      </c>
      <c r="B61" s="84" t="s">
        <v>90</v>
      </c>
      <c r="C61" s="84">
        <v>9</v>
      </c>
      <c r="D61" s="139">
        <v>473</v>
      </c>
      <c r="E61" s="85" t="s">
        <v>23</v>
      </c>
      <c r="F61" s="110" t="s">
        <v>48</v>
      </c>
      <c r="N61" s="31"/>
    </row>
    <row r="62" spans="1:20" ht="25.5" x14ac:dyDescent="0.2">
      <c r="A62" s="111" t="s">
        <v>23</v>
      </c>
      <c r="B62" s="84" t="s">
        <v>90</v>
      </c>
      <c r="C62" s="84">
        <v>9</v>
      </c>
      <c r="D62" s="139">
        <v>112</v>
      </c>
      <c r="E62" s="85" t="s">
        <v>23</v>
      </c>
      <c r="F62" s="110" t="s">
        <v>48</v>
      </c>
      <c r="G62" s="31"/>
      <c r="H62" s="31"/>
      <c r="I62" s="31"/>
      <c r="J62" s="31"/>
      <c r="K62" s="31"/>
      <c r="L62" s="31"/>
      <c r="M62" s="31"/>
      <c r="N62" s="31"/>
    </row>
    <row r="63" spans="1:20" ht="25.5" x14ac:dyDescent="0.2">
      <c r="A63" s="111" t="s">
        <v>23</v>
      </c>
      <c r="B63" s="84" t="s">
        <v>90</v>
      </c>
      <c r="C63" s="84">
        <v>9</v>
      </c>
      <c r="D63" s="139">
        <v>709</v>
      </c>
      <c r="E63" s="85" t="s">
        <v>23</v>
      </c>
      <c r="F63" s="110" t="s">
        <v>36</v>
      </c>
    </row>
    <row r="64" spans="1:20" ht="25.5" x14ac:dyDescent="0.2">
      <c r="A64" s="112" t="s">
        <v>23</v>
      </c>
      <c r="B64" s="113" t="s">
        <v>90</v>
      </c>
      <c r="C64" s="113">
        <v>9</v>
      </c>
      <c r="D64" s="148">
        <v>321</v>
      </c>
      <c r="E64" s="114" t="s">
        <v>23</v>
      </c>
      <c r="F64" s="115" t="s">
        <v>36</v>
      </c>
    </row>
    <row r="65" spans="1:6" ht="25.5" x14ac:dyDescent="0.2">
      <c r="A65" s="112"/>
      <c r="B65" s="113" t="s">
        <v>90</v>
      </c>
      <c r="C65" s="113">
        <v>9</v>
      </c>
      <c r="D65" s="148">
        <v>630</v>
      </c>
      <c r="E65" s="114" t="s">
        <v>23</v>
      </c>
      <c r="F65" s="115" t="s">
        <v>48</v>
      </c>
    </row>
    <row r="66" spans="1:6" ht="25.5" x14ac:dyDescent="0.2">
      <c r="A66" s="112"/>
      <c r="B66" s="113" t="s">
        <v>90</v>
      </c>
      <c r="C66" s="113">
        <v>9</v>
      </c>
      <c r="D66" s="148">
        <v>365</v>
      </c>
      <c r="E66" s="114" t="s">
        <v>23</v>
      </c>
      <c r="F66" s="115" t="s">
        <v>36</v>
      </c>
    </row>
    <row r="67" spans="1:6" ht="25.5" x14ac:dyDescent="0.2">
      <c r="A67" s="112"/>
      <c r="B67" s="113" t="s">
        <v>90</v>
      </c>
      <c r="C67" s="113">
        <v>9</v>
      </c>
      <c r="D67" s="148">
        <v>471</v>
      </c>
      <c r="E67" s="114" t="s">
        <v>23</v>
      </c>
      <c r="F67" s="115" t="s">
        <v>36</v>
      </c>
    </row>
    <row r="68" spans="1:6" ht="25.5" x14ac:dyDescent="0.2">
      <c r="A68" s="112" t="s">
        <v>23</v>
      </c>
      <c r="B68" s="113" t="s">
        <v>90</v>
      </c>
      <c r="C68" s="113">
        <v>9</v>
      </c>
      <c r="D68" s="148">
        <v>323</v>
      </c>
      <c r="E68" s="114" t="s">
        <v>23</v>
      </c>
      <c r="F68" s="115" t="s">
        <v>73</v>
      </c>
    </row>
    <row r="69" spans="1:6" x14ac:dyDescent="0.2">
      <c r="A69" s="111" t="s">
        <v>23</v>
      </c>
      <c r="B69" s="84" t="s">
        <v>90</v>
      </c>
      <c r="C69" s="84">
        <v>9</v>
      </c>
      <c r="D69" s="140">
        <v>14378</v>
      </c>
      <c r="E69" s="85" t="s">
        <v>23</v>
      </c>
      <c r="F69" s="93" t="s">
        <v>31</v>
      </c>
    </row>
    <row r="70" spans="1:6" ht="25.5" x14ac:dyDescent="0.2">
      <c r="A70" s="111" t="s">
        <v>23</v>
      </c>
      <c r="B70" s="84" t="s">
        <v>90</v>
      </c>
      <c r="C70" s="84">
        <v>9</v>
      </c>
      <c r="D70" s="140">
        <v>73744</v>
      </c>
      <c r="E70" s="85" t="s">
        <v>23</v>
      </c>
      <c r="F70" s="102" t="s">
        <v>32</v>
      </c>
    </row>
    <row r="71" spans="1:6" x14ac:dyDescent="0.2">
      <c r="A71" s="88" t="s">
        <v>26</v>
      </c>
      <c r="B71" s="84" t="s">
        <v>23</v>
      </c>
      <c r="C71" s="84"/>
      <c r="D71" s="42">
        <f>SUM(D57:D70)</f>
        <v>210628</v>
      </c>
      <c r="E71" s="85" t="s">
        <v>23</v>
      </c>
      <c r="F71" s="128" t="s">
        <v>23</v>
      </c>
    </row>
    <row r="72" spans="1:6" x14ac:dyDescent="0.2">
      <c r="A72" s="106"/>
      <c r="B72" s="84" t="s">
        <v>23</v>
      </c>
      <c r="C72" s="84" t="s">
        <v>23</v>
      </c>
      <c r="D72" s="20" t="s">
        <v>23</v>
      </c>
      <c r="E72" s="85">
        <f>SUM(D71)+D56</f>
        <v>1972585</v>
      </c>
      <c r="F72" s="128" t="s">
        <v>23</v>
      </c>
    </row>
    <row r="73" spans="1:6" x14ac:dyDescent="0.2">
      <c r="A73" s="48" t="s">
        <v>12</v>
      </c>
      <c r="B73" s="20" t="s">
        <v>23</v>
      </c>
      <c r="C73" s="20" t="s">
        <v>23</v>
      </c>
      <c r="D73" s="47">
        <v>37273</v>
      </c>
      <c r="E73" s="21" t="s">
        <v>23</v>
      </c>
      <c r="F73" s="25" t="s">
        <v>23</v>
      </c>
    </row>
    <row r="74" spans="1:6" ht="25.5" x14ac:dyDescent="0.2">
      <c r="A74" s="111" t="s">
        <v>13</v>
      </c>
      <c r="B74" s="84" t="s">
        <v>90</v>
      </c>
      <c r="C74" s="84">
        <v>9</v>
      </c>
      <c r="D74" s="149">
        <v>2058</v>
      </c>
      <c r="E74" s="85"/>
      <c r="F74" s="93" t="s">
        <v>72</v>
      </c>
    </row>
    <row r="75" spans="1:6" x14ac:dyDescent="0.2">
      <c r="A75" s="111" t="s">
        <v>23</v>
      </c>
      <c r="B75" s="84" t="s">
        <v>90</v>
      </c>
      <c r="C75" s="84">
        <v>9</v>
      </c>
      <c r="D75" s="139">
        <v>432</v>
      </c>
      <c r="E75" s="85"/>
      <c r="F75" s="93" t="s">
        <v>74</v>
      </c>
    </row>
    <row r="76" spans="1:6" x14ac:dyDescent="0.2">
      <c r="A76" s="111" t="s">
        <v>23</v>
      </c>
      <c r="B76" s="84" t="s">
        <v>90</v>
      </c>
      <c r="C76" s="84">
        <v>9</v>
      </c>
      <c r="D76" s="139">
        <v>278</v>
      </c>
      <c r="E76" s="85"/>
      <c r="F76" s="93" t="s">
        <v>31</v>
      </c>
    </row>
    <row r="77" spans="1:6" ht="25.5" x14ac:dyDescent="0.2">
      <c r="A77" s="111" t="s">
        <v>23</v>
      </c>
      <c r="B77" s="84" t="s">
        <v>90</v>
      </c>
      <c r="C77" s="84">
        <v>9</v>
      </c>
      <c r="D77" s="139">
        <v>1491</v>
      </c>
      <c r="E77" s="85"/>
      <c r="F77" s="102" t="s">
        <v>32</v>
      </c>
    </row>
    <row r="78" spans="1:6" x14ac:dyDescent="0.2">
      <c r="A78" s="82" t="s">
        <v>14</v>
      </c>
      <c r="B78" s="20" t="s">
        <v>23</v>
      </c>
      <c r="C78" s="20" t="s">
        <v>23</v>
      </c>
      <c r="D78" s="42">
        <f>SUM(D74:D77)</f>
        <v>4259</v>
      </c>
      <c r="E78" s="43" t="s">
        <v>23</v>
      </c>
      <c r="F78" s="44" t="s">
        <v>23</v>
      </c>
    </row>
    <row r="79" spans="1:6" x14ac:dyDescent="0.2">
      <c r="A79" s="27" t="s">
        <v>23</v>
      </c>
      <c r="B79" s="20" t="s">
        <v>23</v>
      </c>
      <c r="C79" s="20" t="s">
        <v>23</v>
      </c>
      <c r="D79" s="20" t="s">
        <v>23</v>
      </c>
      <c r="E79" s="45">
        <f>SUM(D78)+D73</f>
        <v>41532</v>
      </c>
      <c r="F79" s="44" t="s">
        <v>23</v>
      </c>
    </row>
    <row r="80" spans="1:6" x14ac:dyDescent="0.2">
      <c r="A80" s="116" t="s">
        <v>40</v>
      </c>
      <c r="B80" s="84" t="s">
        <v>23</v>
      </c>
      <c r="C80" s="84" t="s">
        <v>23</v>
      </c>
      <c r="D80" s="103">
        <v>195260</v>
      </c>
      <c r="E80" s="86" t="s">
        <v>23</v>
      </c>
      <c r="F80" s="44" t="s">
        <v>23</v>
      </c>
    </row>
    <row r="81" spans="1:8" x14ac:dyDescent="0.2">
      <c r="A81" s="117" t="s">
        <v>41</v>
      </c>
      <c r="B81" s="84"/>
      <c r="C81" s="84"/>
      <c r="D81" s="127">
        <v>2532</v>
      </c>
      <c r="E81" s="86" t="s">
        <v>23</v>
      </c>
      <c r="F81" s="87" t="s">
        <v>47</v>
      </c>
    </row>
    <row r="82" spans="1:8" ht="25.5" x14ac:dyDescent="0.2">
      <c r="A82" s="117" t="s">
        <v>23</v>
      </c>
      <c r="B82" s="84" t="s">
        <v>90</v>
      </c>
      <c r="C82" s="84">
        <v>9</v>
      </c>
      <c r="D82" s="127">
        <v>21122</v>
      </c>
      <c r="E82" s="86" t="s">
        <v>23</v>
      </c>
      <c r="F82" s="90" t="s">
        <v>48</v>
      </c>
    </row>
    <row r="83" spans="1:8" ht="25.5" x14ac:dyDescent="0.2">
      <c r="A83" s="117"/>
      <c r="B83" s="84" t="s">
        <v>90</v>
      </c>
      <c r="C83" s="84">
        <v>9</v>
      </c>
      <c r="D83" s="127">
        <v>180</v>
      </c>
      <c r="E83" s="86" t="s">
        <v>23</v>
      </c>
      <c r="F83" s="90" t="s">
        <v>36</v>
      </c>
    </row>
    <row r="84" spans="1:8" ht="25.5" x14ac:dyDescent="0.2">
      <c r="A84" s="117"/>
      <c r="B84" s="84" t="s">
        <v>90</v>
      </c>
      <c r="C84" s="84">
        <v>9</v>
      </c>
      <c r="D84" s="127">
        <v>4231</v>
      </c>
      <c r="E84" s="86" t="s">
        <v>23</v>
      </c>
      <c r="F84" s="90" t="s">
        <v>36</v>
      </c>
    </row>
    <row r="85" spans="1:8" x14ac:dyDescent="0.2">
      <c r="A85" s="83" t="s">
        <v>23</v>
      </c>
      <c r="B85" s="84" t="s">
        <v>90</v>
      </c>
      <c r="C85" s="84">
        <v>9</v>
      </c>
      <c r="D85" s="127">
        <v>14134</v>
      </c>
      <c r="E85" s="86" t="s">
        <v>23</v>
      </c>
      <c r="F85" s="87" t="s">
        <v>32</v>
      </c>
      <c r="G85" s="31"/>
      <c r="H85" s="31"/>
    </row>
    <row r="86" spans="1:8" x14ac:dyDescent="0.2">
      <c r="A86" s="83" t="s">
        <v>23</v>
      </c>
      <c r="B86" s="84" t="s">
        <v>90</v>
      </c>
      <c r="C86" s="84">
        <v>14</v>
      </c>
      <c r="D86" s="127">
        <v>2219</v>
      </c>
      <c r="E86" s="86" t="s">
        <v>23</v>
      </c>
      <c r="F86" s="87" t="s">
        <v>133</v>
      </c>
      <c r="G86" s="31"/>
      <c r="H86" s="31"/>
    </row>
    <row r="87" spans="1:8" x14ac:dyDescent="0.2">
      <c r="A87" s="83"/>
      <c r="B87" s="84" t="s">
        <v>90</v>
      </c>
      <c r="C87" s="84">
        <v>17</v>
      </c>
      <c r="D87" s="127">
        <v>202</v>
      </c>
      <c r="E87" s="86" t="s">
        <v>23</v>
      </c>
      <c r="F87" s="87" t="s">
        <v>133</v>
      </c>
    </row>
    <row r="88" spans="1:8" x14ac:dyDescent="0.2">
      <c r="A88" s="83"/>
      <c r="B88" s="84" t="s">
        <v>90</v>
      </c>
      <c r="C88" s="84">
        <v>25</v>
      </c>
      <c r="D88" s="127">
        <v>76</v>
      </c>
      <c r="E88" s="86"/>
      <c r="F88" s="87" t="s">
        <v>175</v>
      </c>
    </row>
    <row r="89" spans="1:8" x14ac:dyDescent="0.2">
      <c r="A89" s="88" t="s">
        <v>42</v>
      </c>
      <c r="B89" s="84" t="s">
        <v>23</v>
      </c>
      <c r="C89" s="84" t="s">
        <v>23</v>
      </c>
      <c r="D89" s="103">
        <f>SUM(D81:D88)</f>
        <v>44696</v>
      </c>
      <c r="E89" s="86"/>
      <c r="F89" s="120" t="s">
        <v>23</v>
      </c>
    </row>
    <row r="90" spans="1:8" x14ac:dyDescent="0.2">
      <c r="A90" s="27" t="s">
        <v>23</v>
      </c>
      <c r="B90" s="84" t="s">
        <v>23</v>
      </c>
      <c r="C90" s="84" t="s">
        <v>23</v>
      </c>
      <c r="D90" s="20" t="s">
        <v>23</v>
      </c>
      <c r="E90" s="45">
        <f>D80+D89</f>
        <v>239956</v>
      </c>
      <c r="F90" s="120" t="s">
        <v>23</v>
      </c>
    </row>
    <row r="91" spans="1:8" x14ac:dyDescent="0.2">
      <c r="A91" s="49" t="s">
        <v>51</v>
      </c>
      <c r="B91" s="84" t="s">
        <v>23</v>
      </c>
      <c r="C91" s="84" t="s">
        <v>23</v>
      </c>
      <c r="D91" s="43">
        <v>17630.61</v>
      </c>
      <c r="E91" s="45" t="s">
        <v>23</v>
      </c>
      <c r="F91" s="120" t="s">
        <v>182</v>
      </c>
    </row>
    <row r="92" spans="1:8" x14ac:dyDescent="0.2">
      <c r="A92" s="27" t="s">
        <v>23</v>
      </c>
      <c r="B92" s="20"/>
      <c r="C92" s="20"/>
      <c r="D92" s="20"/>
      <c r="E92" s="45" t="s">
        <v>23</v>
      </c>
      <c r="F92" s="143"/>
    </row>
    <row r="93" spans="1:8" x14ac:dyDescent="0.2">
      <c r="A93" s="82" t="s">
        <v>52</v>
      </c>
      <c r="B93" s="20" t="s">
        <v>23</v>
      </c>
      <c r="C93" s="20" t="s">
        <v>23</v>
      </c>
      <c r="D93" s="43">
        <f>SUM(D92:D92)</f>
        <v>0</v>
      </c>
      <c r="E93" s="45" t="s">
        <v>23</v>
      </c>
      <c r="F93" s="120" t="s">
        <v>23</v>
      </c>
    </row>
    <row r="94" spans="1:8" x14ac:dyDescent="0.2">
      <c r="A94" s="27" t="s">
        <v>23</v>
      </c>
      <c r="B94" s="20" t="s">
        <v>23</v>
      </c>
      <c r="C94" s="20" t="s">
        <v>23</v>
      </c>
      <c r="D94" s="20" t="s">
        <v>23</v>
      </c>
      <c r="E94" s="45">
        <f>SUM(D91+D93)</f>
        <v>17630.61</v>
      </c>
      <c r="F94" s="120" t="s">
        <v>23</v>
      </c>
    </row>
    <row r="95" spans="1:8" x14ac:dyDescent="0.2">
      <c r="A95" s="49" t="s">
        <v>49</v>
      </c>
      <c r="B95" s="20" t="s">
        <v>23</v>
      </c>
      <c r="C95" s="20" t="s">
        <v>23</v>
      </c>
      <c r="D95" s="21">
        <v>288550</v>
      </c>
      <c r="E95" s="45" t="s">
        <v>23</v>
      </c>
      <c r="F95" s="120" t="s">
        <v>23</v>
      </c>
    </row>
    <row r="96" spans="1:8" x14ac:dyDescent="0.2">
      <c r="A96" s="27" t="s">
        <v>23</v>
      </c>
      <c r="B96" s="20"/>
      <c r="C96" s="20"/>
      <c r="D96" s="80"/>
      <c r="E96" s="45" t="s">
        <v>23</v>
      </c>
      <c r="F96" s="81"/>
    </row>
    <row r="97" spans="1:6" x14ac:dyDescent="0.2">
      <c r="A97" s="27"/>
      <c r="B97" s="20" t="s">
        <v>90</v>
      </c>
      <c r="C97" s="20">
        <v>24</v>
      </c>
      <c r="D97" s="80">
        <v>7250</v>
      </c>
      <c r="E97" s="45"/>
      <c r="F97" s="81" t="s">
        <v>161</v>
      </c>
    </row>
    <row r="98" spans="1:6" x14ac:dyDescent="0.2">
      <c r="A98" s="82" t="s">
        <v>50</v>
      </c>
      <c r="B98" s="20" t="s">
        <v>23</v>
      </c>
      <c r="C98" s="20" t="s">
        <v>23</v>
      </c>
      <c r="D98" s="21">
        <f>SUM(D96:D97)</f>
        <v>7250</v>
      </c>
      <c r="E98" s="45" t="s">
        <v>23</v>
      </c>
      <c r="F98" s="25" t="s">
        <v>23</v>
      </c>
    </row>
    <row r="99" spans="1:6" x14ac:dyDescent="0.2">
      <c r="A99" s="27" t="s">
        <v>23</v>
      </c>
      <c r="B99" s="20" t="s">
        <v>23</v>
      </c>
      <c r="C99" s="20" t="s">
        <v>23</v>
      </c>
      <c r="D99" s="80" t="s">
        <v>23</v>
      </c>
      <c r="E99" s="45">
        <f>D95+D98</f>
        <v>295800</v>
      </c>
      <c r="F99" s="25" t="s">
        <v>23</v>
      </c>
    </row>
    <row r="100" spans="1:6" x14ac:dyDescent="0.2">
      <c r="A100" s="24" t="s">
        <v>33</v>
      </c>
      <c r="B100" s="20" t="s">
        <v>23</v>
      </c>
      <c r="C100" s="20" t="s">
        <v>23</v>
      </c>
      <c r="D100" s="118">
        <v>288603.99</v>
      </c>
      <c r="E100" s="21" t="s">
        <v>23</v>
      </c>
      <c r="F100" s="28" t="s">
        <v>23</v>
      </c>
    </row>
    <row r="101" spans="1:6" ht="38.25" x14ac:dyDescent="0.2">
      <c r="A101" s="104" t="s">
        <v>35</v>
      </c>
      <c r="B101" s="84" t="s">
        <v>90</v>
      </c>
      <c r="C101" s="84">
        <v>9</v>
      </c>
      <c r="D101" s="150">
        <v>38846</v>
      </c>
      <c r="E101" s="21" t="s">
        <v>23</v>
      </c>
      <c r="F101" s="119" t="s">
        <v>43</v>
      </c>
    </row>
    <row r="102" spans="1:6" x14ac:dyDescent="0.2">
      <c r="A102" s="82" t="s">
        <v>34</v>
      </c>
      <c r="B102" s="20" t="s">
        <v>23</v>
      </c>
      <c r="C102" s="20" t="s">
        <v>23</v>
      </c>
      <c r="D102" s="23">
        <f>SUM(D101:D101)</f>
        <v>38846</v>
      </c>
      <c r="E102" s="21" t="s">
        <v>23</v>
      </c>
      <c r="F102" s="25" t="s">
        <v>23</v>
      </c>
    </row>
    <row r="103" spans="1:6" x14ac:dyDescent="0.2">
      <c r="A103" s="27" t="s">
        <v>23</v>
      </c>
      <c r="B103" s="20" t="s">
        <v>23</v>
      </c>
      <c r="C103" s="20" t="s">
        <v>23</v>
      </c>
      <c r="D103" s="20" t="s">
        <v>23</v>
      </c>
      <c r="E103" s="21">
        <f>SUM(D102)+D100</f>
        <v>327449.99</v>
      </c>
      <c r="F103" s="25" t="s">
        <v>23</v>
      </c>
    </row>
    <row r="104" spans="1:6" ht="13.5" thickBot="1" x14ac:dyDescent="0.25">
      <c r="A104" s="64" t="s">
        <v>23</v>
      </c>
      <c r="B104" s="34" t="s">
        <v>23</v>
      </c>
      <c r="C104" s="34" t="s">
        <v>23</v>
      </c>
      <c r="D104" s="34" t="s">
        <v>23</v>
      </c>
      <c r="E104" s="65">
        <f>SUM(E9:E103)</f>
        <v>15063161.6</v>
      </c>
      <c r="F104" s="35" t="s">
        <v>23</v>
      </c>
    </row>
    <row r="105" spans="1:6" x14ac:dyDescent="0.2">
      <c r="A105" s="36"/>
      <c r="B105" s="37"/>
      <c r="C105" s="37"/>
      <c r="D105" s="37"/>
      <c r="E105" s="38"/>
      <c r="F105" s="39"/>
    </row>
    <row r="106" spans="1:6" x14ac:dyDescent="0.2">
      <c r="F106" s="31"/>
    </row>
    <row r="107" spans="1:6" x14ac:dyDescent="0.2">
      <c r="F107" s="31"/>
    </row>
    <row r="108" spans="1:6" x14ac:dyDescent="0.2">
      <c r="F108" s="31"/>
    </row>
    <row r="109" spans="1:6" x14ac:dyDescent="0.2">
      <c r="F109" s="31"/>
    </row>
  </sheetData>
  <sheetProtection password="ECA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WhiteSpace="0" zoomScaleNormal="100" workbookViewId="0">
      <selection activeCell="I89" sqref="I89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59" t="s">
        <v>77</v>
      </c>
      <c r="B5" s="159"/>
      <c r="C5" s="159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23" t="s">
        <v>0</v>
      </c>
      <c r="B7" s="124" t="s">
        <v>1</v>
      </c>
      <c r="C7" s="14" t="s">
        <v>2</v>
      </c>
      <c r="D7" s="124" t="s">
        <v>15</v>
      </c>
      <c r="E7" s="124" t="s">
        <v>29</v>
      </c>
      <c r="F7" s="3" t="s">
        <v>16</v>
      </c>
    </row>
    <row r="8" spans="1:6" x14ac:dyDescent="0.2">
      <c r="A8" s="122">
        <v>1</v>
      </c>
      <c r="B8" s="130">
        <v>44075</v>
      </c>
      <c r="C8" s="131">
        <v>42</v>
      </c>
      <c r="D8" s="132" t="s">
        <v>80</v>
      </c>
      <c r="E8" s="132" t="s">
        <v>81</v>
      </c>
      <c r="F8" s="133">
        <v>238</v>
      </c>
    </row>
    <row r="9" spans="1:6" x14ac:dyDescent="0.2">
      <c r="A9" s="62">
        <v>2</v>
      </c>
      <c r="B9" s="130">
        <v>44075</v>
      </c>
      <c r="C9" s="134">
        <v>1309</v>
      </c>
      <c r="D9" s="135" t="s">
        <v>82</v>
      </c>
      <c r="E9" s="135" t="s">
        <v>83</v>
      </c>
      <c r="F9" s="133">
        <v>773.5</v>
      </c>
    </row>
    <row r="10" spans="1:6" x14ac:dyDescent="0.2">
      <c r="A10" s="122">
        <v>3</v>
      </c>
      <c r="B10" s="130">
        <v>44075</v>
      </c>
      <c r="C10" s="131">
        <v>1310</v>
      </c>
      <c r="D10" s="132" t="s">
        <v>84</v>
      </c>
      <c r="E10" s="132" t="s">
        <v>85</v>
      </c>
      <c r="F10" s="133">
        <v>7343.91</v>
      </c>
    </row>
    <row r="11" spans="1:6" x14ac:dyDescent="0.2">
      <c r="A11" s="122">
        <v>4</v>
      </c>
      <c r="B11" s="130">
        <v>44075</v>
      </c>
      <c r="C11" s="19">
        <v>1311</v>
      </c>
      <c r="D11" s="135" t="s">
        <v>86</v>
      </c>
      <c r="E11" s="7" t="s">
        <v>87</v>
      </c>
      <c r="F11" s="29">
        <v>6664</v>
      </c>
    </row>
    <row r="12" spans="1:6" x14ac:dyDescent="0.2">
      <c r="A12" s="62">
        <v>5</v>
      </c>
      <c r="B12" s="130">
        <v>44075</v>
      </c>
      <c r="C12" s="41">
        <v>1312</v>
      </c>
      <c r="D12" s="132" t="s">
        <v>88</v>
      </c>
      <c r="E12" s="40" t="s">
        <v>89</v>
      </c>
      <c r="F12" s="63">
        <v>760.6</v>
      </c>
    </row>
    <row r="13" spans="1:6" s="18" customFormat="1" x14ac:dyDescent="0.2">
      <c r="A13" s="122">
        <v>6</v>
      </c>
      <c r="B13" s="130">
        <v>44075</v>
      </c>
      <c r="C13" s="136">
        <v>1312</v>
      </c>
      <c r="D13" s="132" t="s">
        <v>88</v>
      </c>
      <c r="E13" s="137" t="s">
        <v>89</v>
      </c>
      <c r="F13" s="138">
        <v>1267.6199999999999</v>
      </c>
    </row>
    <row r="14" spans="1:6" x14ac:dyDescent="0.2">
      <c r="A14" s="122">
        <v>7</v>
      </c>
      <c r="B14" s="130">
        <v>44076</v>
      </c>
      <c r="C14" s="134">
        <v>1315</v>
      </c>
      <c r="D14" s="135" t="s">
        <v>92</v>
      </c>
      <c r="E14" s="135" t="s">
        <v>93</v>
      </c>
      <c r="F14" s="133">
        <v>1341.87</v>
      </c>
    </row>
    <row r="15" spans="1:6" x14ac:dyDescent="0.2">
      <c r="A15" s="62">
        <v>8</v>
      </c>
      <c r="B15" s="130">
        <v>44076</v>
      </c>
      <c r="C15" s="131">
        <v>1316</v>
      </c>
      <c r="D15" s="132" t="s">
        <v>94</v>
      </c>
      <c r="E15" s="132" t="s">
        <v>95</v>
      </c>
      <c r="F15" s="133">
        <v>7259</v>
      </c>
    </row>
    <row r="16" spans="1:6" x14ac:dyDescent="0.2">
      <c r="A16" s="122">
        <v>9</v>
      </c>
      <c r="B16" s="130">
        <v>44076</v>
      </c>
      <c r="C16" s="131">
        <v>1317</v>
      </c>
      <c r="D16" s="135" t="s">
        <v>96</v>
      </c>
      <c r="E16" s="132" t="s">
        <v>97</v>
      </c>
      <c r="F16" s="133">
        <v>22848</v>
      </c>
    </row>
    <row r="17" spans="1:7" x14ac:dyDescent="0.2">
      <c r="A17" s="122">
        <v>10</v>
      </c>
      <c r="B17" s="130">
        <v>44081</v>
      </c>
      <c r="C17" s="131">
        <v>43</v>
      </c>
      <c r="D17" s="132" t="s">
        <v>80</v>
      </c>
      <c r="E17" s="132" t="s">
        <v>101</v>
      </c>
      <c r="F17" s="133">
        <v>250</v>
      </c>
    </row>
    <row r="18" spans="1:7" x14ac:dyDescent="0.2">
      <c r="A18" s="62">
        <v>11</v>
      </c>
      <c r="B18" s="22">
        <v>44081</v>
      </c>
      <c r="C18" s="19">
        <v>157</v>
      </c>
      <c r="D18" s="7" t="s">
        <v>80</v>
      </c>
      <c r="E18" s="7" t="s">
        <v>102</v>
      </c>
      <c r="F18" s="29">
        <v>-434</v>
      </c>
    </row>
    <row r="19" spans="1:7" x14ac:dyDescent="0.2">
      <c r="A19" s="122">
        <v>12</v>
      </c>
      <c r="B19" s="22">
        <v>44081</v>
      </c>
      <c r="C19" s="19">
        <v>158</v>
      </c>
      <c r="D19" s="7" t="s">
        <v>80</v>
      </c>
      <c r="E19" s="7" t="s">
        <v>102</v>
      </c>
      <c r="F19" s="29">
        <v>-115.01</v>
      </c>
    </row>
    <row r="20" spans="1:7" x14ac:dyDescent="0.2">
      <c r="A20" s="122">
        <v>13</v>
      </c>
      <c r="B20" s="22">
        <v>44081</v>
      </c>
      <c r="C20" s="19">
        <v>159</v>
      </c>
      <c r="D20" s="7" t="s">
        <v>80</v>
      </c>
      <c r="E20" s="7" t="s">
        <v>102</v>
      </c>
      <c r="F20" s="29">
        <v>-32</v>
      </c>
    </row>
    <row r="21" spans="1:7" x14ac:dyDescent="0.2">
      <c r="A21" s="62">
        <v>14</v>
      </c>
      <c r="B21" s="22">
        <v>44081</v>
      </c>
      <c r="C21" s="19">
        <v>1320</v>
      </c>
      <c r="D21" s="7" t="s">
        <v>103</v>
      </c>
      <c r="E21" s="7" t="s">
        <v>104</v>
      </c>
      <c r="F21" s="29">
        <v>2700</v>
      </c>
    </row>
    <row r="22" spans="1:7" x14ac:dyDescent="0.2">
      <c r="A22" s="122">
        <v>15</v>
      </c>
      <c r="B22" s="22">
        <v>44081</v>
      </c>
      <c r="C22" s="19">
        <v>1322</v>
      </c>
      <c r="D22" s="7" t="s">
        <v>105</v>
      </c>
      <c r="E22" s="7" t="s">
        <v>106</v>
      </c>
      <c r="F22" s="29">
        <v>15467.24</v>
      </c>
    </row>
    <row r="23" spans="1:7" x14ac:dyDescent="0.2">
      <c r="A23" s="122">
        <v>16</v>
      </c>
      <c r="B23" s="46">
        <v>44081</v>
      </c>
      <c r="C23" s="20">
        <v>1324</v>
      </c>
      <c r="D23" s="54" t="s">
        <v>107</v>
      </c>
      <c r="E23" s="54" t="s">
        <v>108</v>
      </c>
      <c r="F23" s="125">
        <v>11200</v>
      </c>
    </row>
    <row r="24" spans="1:7" x14ac:dyDescent="0.2">
      <c r="A24" s="62">
        <v>17</v>
      </c>
      <c r="B24" s="22">
        <v>44081</v>
      </c>
      <c r="C24" s="19">
        <v>1325</v>
      </c>
      <c r="D24" s="7" t="s">
        <v>109</v>
      </c>
      <c r="E24" s="126" t="s">
        <v>110</v>
      </c>
      <c r="F24" s="125">
        <v>7616</v>
      </c>
    </row>
    <row r="25" spans="1:7" x14ac:dyDescent="0.2">
      <c r="A25" s="122">
        <v>18</v>
      </c>
      <c r="B25" s="22">
        <v>44081</v>
      </c>
      <c r="C25" s="19">
        <v>1326</v>
      </c>
      <c r="D25" s="7" t="s">
        <v>111</v>
      </c>
      <c r="E25" s="7" t="s">
        <v>112</v>
      </c>
      <c r="F25" s="125">
        <v>1428</v>
      </c>
    </row>
    <row r="26" spans="1:7" x14ac:dyDescent="0.2">
      <c r="A26" s="122">
        <v>19</v>
      </c>
      <c r="B26" s="22">
        <v>44081</v>
      </c>
      <c r="C26" s="19">
        <v>1327</v>
      </c>
      <c r="D26" s="7" t="s">
        <v>113</v>
      </c>
      <c r="E26" s="126" t="s">
        <v>114</v>
      </c>
      <c r="F26" s="125">
        <v>1071</v>
      </c>
    </row>
    <row r="27" spans="1:7" x14ac:dyDescent="0.2">
      <c r="A27" s="62">
        <v>20</v>
      </c>
      <c r="B27" s="22">
        <v>44081</v>
      </c>
      <c r="C27" s="19">
        <v>1328</v>
      </c>
      <c r="D27" s="7" t="s">
        <v>115</v>
      </c>
      <c r="E27" s="126" t="s">
        <v>116</v>
      </c>
      <c r="F27" s="125">
        <v>729.2</v>
      </c>
    </row>
    <row r="28" spans="1:7" x14ac:dyDescent="0.2">
      <c r="A28" s="122">
        <v>21</v>
      </c>
      <c r="B28" s="46" t="s">
        <v>119</v>
      </c>
      <c r="C28" s="20">
        <v>1410</v>
      </c>
      <c r="D28" s="54" t="s">
        <v>117</v>
      </c>
      <c r="E28" s="55" t="s">
        <v>118</v>
      </c>
      <c r="F28" s="125">
        <v>1137.72</v>
      </c>
      <c r="G28" s="18"/>
    </row>
    <row r="29" spans="1:7" x14ac:dyDescent="0.2">
      <c r="A29" s="122">
        <v>22</v>
      </c>
      <c r="B29" s="46">
        <v>44084</v>
      </c>
      <c r="C29" s="20">
        <v>1411</v>
      </c>
      <c r="D29" s="54" t="s">
        <v>120</v>
      </c>
      <c r="E29" s="55" t="s">
        <v>121</v>
      </c>
      <c r="F29" s="125">
        <v>30000</v>
      </c>
      <c r="G29" s="18"/>
    </row>
    <row r="30" spans="1:7" x14ac:dyDescent="0.2">
      <c r="A30" s="62">
        <v>23</v>
      </c>
      <c r="B30" s="46">
        <v>44084</v>
      </c>
      <c r="C30" s="20">
        <v>1412</v>
      </c>
      <c r="D30" s="54" t="s">
        <v>122</v>
      </c>
      <c r="E30" s="55" t="s">
        <v>123</v>
      </c>
      <c r="F30" s="29">
        <v>4980.1400000000003</v>
      </c>
    </row>
    <row r="31" spans="1:7" x14ac:dyDescent="0.2">
      <c r="A31" s="122">
        <v>24</v>
      </c>
      <c r="B31" s="46">
        <v>44084</v>
      </c>
      <c r="C31" s="20">
        <v>1414</v>
      </c>
      <c r="D31" s="54" t="s">
        <v>124</v>
      </c>
      <c r="E31" s="55" t="s">
        <v>125</v>
      </c>
      <c r="F31" s="29">
        <v>116.62</v>
      </c>
    </row>
    <row r="32" spans="1:7" x14ac:dyDescent="0.2">
      <c r="A32" s="122">
        <v>25</v>
      </c>
      <c r="B32" s="46">
        <v>44084</v>
      </c>
      <c r="C32" s="20">
        <v>1415</v>
      </c>
      <c r="D32" s="54" t="s">
        <v>126</v>
      </c>
      <c r="E32" s="55" t="s">
        <v>127</v>
      </c>
      <c r="F32" s="29">
        <v>416.5</v>
      </c>
    </row>
    <row r="33" spans="1:6" x14ac:dyDescent="0.2">
      <c r="A33" s="62">
        <v>26</v>
      </c>
      <c r="B33" s="46">
        <v>44084</v>
      </c>
      <c r="C33" s="20">
        <v>1417</v>
      </c>
      <c r="D33" s="54" t="s">
        <v>129</v>
      </c>
      <c r="E33" s="55" t="s">
        <v>128</v>
      </c>
      <c r="F33" s="29">
        <v>3500</v>
      </c>
    </row>
    <row r="34" spans="1:6" x14ac:dyDescent="0.2">
      <c r="A34" s="122">
        <v>27</v>
      </c>
      <c r="B34" s="46">
        <v>44085</v>
      </c>
      <c r="C34" s="20">
        <v>1416</v>
      </c>
      <c r="D34" s="54" t="s">
        <v>129</v>
      </c>
      <c r="E34" s="55" t="s">
        <v>130</v>
      </c>
      <c r="F34" s="29">
        <v>2500</v>
      </c>
    </row>
    <row r="35" spans="1:6" x14ac:dyDescent="0.2">
      <c r="A35" s="122">
        <v>28</v>
      </c>
      <c r="B35" s="46">
        <v>44085</v>
      </c>
      <c r="C35" s="20">
        <v>1418</v>
      </c>
      <c r="D35" s="54" t="s">
        <v>131</v>
      </c>
      <c r="E35" s="55" t="s">
        <v>132</v>
      </c>
      <c r="F35" s="29">
        <v>1446.65</v>
      </c>
    </row>
    <row r="36" spans="1:6" x14ac:dyDescent="0.2">
      <c r="A36" s="62">
        <v>29</v>
      </c>
      <c r="B36" s="46">
        <v>44088</v>
      </c>
      <c r="C36" s="20">
        <v>1420</v>
      </c>
      <c r="D36" s="54" t="s">
        <v>124</v>
      </c>
      <c r="E36" s="55" t="s">
        <v>125</v>
      </c>
      <c r="F36" s="29">
        <v>233.24</v>
      </c>
    </row>
    <row r="37" spans="1:6" x14ac:dyDescent="0.2">
      <c r="A37" s="122">
        <v>30</v>
      </c>
      <c r="B37" s="46">
        <v>44088</v>
      </c>
      <c r="C37" s="20">
        <v>1421</v>
      </c>
      <c r="D37" s="54" t="s">
        <v>124</v>
      </c>
      <c r="E37" s="55" t="s">
        <v>125</v>
      </c>
      <c r="F37" s="29">
        <v>233.24</v>
      </c>
    </row>
    <row r="38" spans="1:6" x14ac:dyDescent="0.2">
      <c r="A38" s="122">
        <v>31</v>
      </c>
      <c r="B38" s="46">
        <v>44088</v>
      </c>
      <c r="C38" s="20">
        <v>1422</v>
      </c>
      <c r="D38" s="54" t="s">
        <v>134</v>
      </c>
      <c r="E38" s="55" t="s">
        <v>135</v>
      </c>
      <c r="F38" s="29">
        <v>107</v>
      </c>
    </row>
    <row r="39" spans="1:6" x14ac:dyDescent="0.2">
      <c r="A39" s="62">
        <v>32</v>
      </c>
      <c r="B39" s="46">
        <v>44089</v>
      </c>
      <c r="C39" s="20">
        <v>1424</v>
      </c>
      <c r="D39" s="54" t="s">
        <v>84</v>
      </c>
      <c r="E39" s="55" t="s">
        <v>138</v>
      </c>
      <c r="F39" s="29">
        <v>7343.91</v>
      </c>
    </row>
    <row r="40" spans="1:6" x14ac:dyDescent="0.2">
      <c r="A40" s="122">
        <v>33</v>
      </c>
      <c r="B40" s="46">
        <v>44089</v>
      </c>
      <c r="C40" s="20">
        <v>1425</v>
      </c>
      <c r="D40" s="54" t="s">
        <v>124</v>
      </c>
      <c r="E40" s="55" t="s">
        <v>125</v>
      </c>
      <c r="F40" s="29">
        <v>190.4</v>
      </c>
    </row>
    <row r="41" spans="1:6" x14ac:dyDescent="0.2">
      <c r="A41" s="122">
        <v>34</v>
      </c>
      <c r="B41" s="46">
        <v>44090</v>
      </c>
      <c r="C41" s="20">
        <v>169</v>
      </c>
      <c r="D41" s="54" t="s">
        <v>80</v>
      </c>
      <c r="E41" s="55" t="s">
        <v>102</v>
      </c>
      <c r="F41" s="29">
        <v>-56.92</v>
      </c>
    </row>
    <row r="42" spans="1:6" x14ac:dyDescent="0.2">
      <c r="A42" s="62">
        <v>35</v>
      </c>
      <c r="B42" s="46">
        <v>44090</v>
      </c>
      <c r="C42" s="20">
        <v>1427</v>
      </c>
      <c r="D42" s="54" t="s">
        <v>139</v>
      </c>
      <c r="E42" s="55" t="s">
        <v>140</v>
      </c>
      <c r="F42" s="29">
        <v>18000</v>
      </c>
    </row>
    <row r="43" spans="1:6" s="18" customFormat="1" x14ac:dyDescent="0.2">
      <c r="A43" s="122">
        <v>36</v>
      </c>
      <c r="B43" s="46">
        <v>44090</v>
      </c>
      <c r="C43" s="20">
        <v>1428</v>
      </c>
      <c r="D43" s="54" t="s">
        <v>141</v>
      </c>
      <c r="E43" s="55" t="s">
        <v>142</v>
      </c>
      <c r="F43" s="29">
        <v>1494</v>
      </c>
    </row>
    <row r="44" spans="1:6" s="18" customFormat="1" x14ac:dyDescent="0.2">
      <c r="A44" s="122">
        <v>37</v>
      </c>
      <c r="B44" s="46">
        <v>44090</v>
      </c>
      <c r="C44" s="20">
        <v>1429</v>
      </c>
      <c r="D44" s="54" t="s">
        <v>124</v>
      </c>
      <c r="E44" s="55" t="s">
        <v>125</v>
      </c>
      <c r="F44" s="29">
        <v>297.5</v>
      </c>
    </row>
    <row r="45" spans="1:6" s="18" customFormat="1" x14ac:dyDescent="0.2">
      <c r="A45" s="62">
        <v>38</v>
      </c>
      <c r="B45" s="46">
        <v>44091</v>
      </c>
      <c r="C45" s="20">
        <v>45</v>
      </c>
      <c r="D45" s="54" t="s">
        <v>80</v>
      </c>
      <c r="E45" s="55" t="s">
        <v>101</v>
      </c>
      <c r="F45" s="29">
        <v>480</v>
      </c>
    </row>
    <row r="46" spans="1:6" s="18" customFormat="1" x14ac:dyDescent="0.2">
      <c r="A46" s="122">
        <v>39</v>
      </c>
      <c r="B46" s="46">
        <v>44092</v>
      </c>
      <c r="C46" s="20">
        <v>172</v>
      </c>
      <c r="D46" s="54" t="s">
        <v>80</v>
      </c>
      <c r="E46" s="55" t="s">
        <v>102</v>
      </c>
      <c r="F46" s="29">
        <v>-24.99</v>
      </c>
    </row>
    <row r="47" spans="1:6" s="18" customFormat="1" x14ac:dyDescent="0.2">
      <c r="A47" s="122">
        <v>40</v>
      </c>
      <c r="B47" s="46">
        <v>44092</v>
      </c>
      <c r="C47" s="20">
        <v>1434</v>
      </c>
      <c r="D47" s="54" t="s">
        <v>145</v>
      </c>
      <c r="E47" s="55" t="s">
        <v>146</v>
      </c>
      <c r="F47" s="29">
        <v>938.84</v>
      </c>
    </row>
    <row r="48" spans="1:6" s="18" customFormat="1" x14ac:dyDescent="0.2">
      <c r="A48" s="62">
        <v>41</v>
      </c>
      <c r="B48" s="46">
        <v>44092</v>
      </c>
      <c r="C48" s="20">
        <v>1435</v>
      </c>
      <c r="D48" s="54" t="s">
        <v>147</v>
      </c>
      <c r="E48" s="55" t="s">
        <v>148</v>
      </c>
      <c r="F48" s="29">
        <v>399.99</v>
      </c>
    </row>
    <row r="49" spans="1:8" s="18" customFormat="1" x14ac:dyDescent="0.2">
      <c r="A49" s="122">
        <v>42</v>
      </c>
      <c r="B49" s="46">
        <v>44092</v>
      </c>
      <c r="C49" s="51">
        <v>1436</v>
      </c>
      <c r="D49" s="54" t="s">
        <v>149</v>
      </c>
      <c r="E49" s="55" t="s">
        <v>150</v>
      </c>
      <c r="F49" s="29">
        <v>172.55</v>
      </c>
    </row>
    <row r="50" spans="1:8" s="18" customFormat="1" x14ac:dyDescent="0.2">
      <c r="A50" s="122">
        <v>43</v>
      </c>
      <c r="B50" s="46">
        <v>44092</v>
      </c>
      <c r="C50" s="51">
        <v>1437</v>
      </c>
      <c r="D50" s="54" t="s">
        <v>151</v>
      </c>
      <c r="E50" s="55" t="s">
        <v>152</v>
      </c>
      <c r="F50" s="29">
        <v>2392.16</v>
      </c>
    </row>
    <row r="51" spans="1:8" s="18" customFormat="1" x14ac:dyDescent="0.2">
      <c r="A51" s="62">
        <v>44</v>
      </c>
      <c r="B51" s="46">
        <v>44092</v>
      </c>
      <c r="C51" s="51">
        <v>1439</v>
      </c>
      <c r="D51" s="54" t="s">
        <v>147</v>
      </c>
      <c r="E51" s="55" t="s">
        <v>153</v>
      </c>
      <c r="F51" s="29">
        <v>349.99</v>
      </c>
    </row>
    <row r="52" spans="1:8" s="18" customFormat="1" x14ac:dyDescent="0.2">
      <c r="A52" s="122">
        <v>45</v>
      </c>
      <c r="B52" s="46">
        <v>44095</v>
      </c>
      <c r="C52" s="51">
        <v>46</v>
      </c>
      <c r="D52" s="54" t="s">
        <v>80</v>
      </c>
      <c r="E52" s="55" t="s">
        <v>101</v>
      </c>
      <c r="F52" s="29">
        <v>100</v>
      </c>
      <c r="G52" s="147"/>
      <c r="H52" s="147"/>
    </row>
    <row r="53" spans="1:8" s="18" customFormat="1" x14ac:dyDescent="0.2">
      <c r="A53" s="122">
        <v>46</v>
      </c>
      <c r="B53" s="46">
        <v>44095</v>
      </c>
      <c r="C53" s="51">
        <v>1442</v>
      </c>
      <c r="D53" s="54" t="s">
        <v>151</v>
      </c>
      <c r="E53" s="55" t="s">
        <v>87</v>
      </c>
      <c r="F53" s="29">
        <v>1604.95</v>
      </c>
    </row>
    <row r="54" spans="1:8" s="18" customFormat="1" x14ac:dyDescent="0.2">
      <c r="A54" s="62">
        <v>47</v>
      </c>
      <c r="B54" s="46">
        <v>44095</v>
      </c>
      <c r="C54" s="51">
        <v>1443</v>
      </c>
      <c r="D54" s="54" t="s">
        <v>151</v>
      </c>
      <c r="E54" s="55" t="s">
        <v>87</v>
      </c>
      <c r="F54" s="29">
        <v>4031.72</v>
      </c>
      <c r="G54" s="147"/>
      <c r="H54" s="147"/>
    </row>
    <row r="55" spans="1:8" s="18" customFormat="1" x14ac:dyDescent="0.2">
      <c r="A55" s="122">
        <v>48</v>
      </c>
      <c r="B55" s="46">
        <v>44096</v>
      </c>
      <c r="C55" s="51">
        <v>1444</v>
      </c>
      <c r="D55" s="54" t="s">
        <v>154</v>
      </c>
      <c r="E55" s="55" t="s">
        <v>155</v>
      </c>
      <c r="F55" s="29">
        <v>7735</v>
      </c>
      <c r="G55" s="147"/>
      <c r="H55" s="147"/>
    </row>
    <row r="56" spans="1:8" s="18" customFormat="1" x14ac:dyDescent="0.2">
      <c r="A56" s="122">
        <v>49</v>
      </c>
      <c r="B56" s="46">
        <v>44096</v>
      </c>
      <c r="C56" s="51">
        <v>1445</v>
      </c>
      <c r="D56" s="54" t="s">
        <v>156</v>
      </c>
      <c r="E56" s="55" t="s">
        <v>157</v>
      </c>
      <c r="F56" s="29">
        <v>31265.68</v>
      </c>
    </row>
    <row r="57" spans="1:8" s="18" customFormat="1" x14ac:dyDescent="0.2">
      <c r="A57" s="62">
        <v>50</v>
      </c>
      <c r="B57" s="46">
        <v>44096</v>
      </c>
      <c r="C57" s="51">
        <v>1446</v>
      </c>
      <c r="D57" s="54" t="s">
        <v>156</v>
      </c>
      <c r="E57" s="55" t="s">
        <v>157</v>
      </c>
      <c r="F57" s="29">
        <v>20519.13</v>
      </c>
    </row>
    <row r="58" spans="1:8" s="18" customFormat="1" x14ac:dyDescent="0.2">
      <c r="A58" s="122">
        <v>51</v>
      </c>
      <c r="B58" s="46">
        <v>44096</v>
      </c>
      <c r="C58" s="51">
        <v>1447</v>
      </c>
      <c r="D58" s="54" t="s">
        <v>154</v>
      </c>
      <c r="E58" s="55" t="s">
        <v>158</v>
      </c>
      <c r="F58" s="29">
        <v>1249.5</v>
      </c>
    </row>
    <row r="59" spans="1:8" s="18" customFormat="1" x14ac:dyDescent="0.2">
      <c r="A59" s="122">
        <v>52</v>
      </c>
      <c r="B59" s="46">
        <v>44098</v>
      </c>
      <c r="C59" s="51">
        <v>47</v>
      </c>
      <c r="D59" s="54" t="s">
        <v>80</v>
      </c>
      <c r="E59" s="55" t="s">
        <v>101</v>
      </c>
      <c r="F59" s="29">
        <v>170</v>
      </c>
    </row>
    <row r="60" spans="1:8" s="18" customFormat="1" x14ac:dyDescent="0.2">
      <c r="A60" s="62">
        <v>53</v>
      </c>
      <c r="B60" s="46">
        <v>44098</v>
      </c>
      <c r="C60" s="51">
        <v>1450</v>
      </c>
      <c r="D60" s="54" t="s">
        <v>162</v>
      </c>
      <c r="E60" s="55" t="s">
        <v>163</v>
      </c>
      <c r="F60" s="29">
        <v>21024.28</v>
      </c>
    </row>
    <row r="61" spans="1:8" s="18" customFormat="1" x14ac:dyDescent="0.2">
      <c r="A61" s="122">
        <v>54</v>
      </c>
      <c r="B61" s="46">
        <v>44098</v>
      </c>
      <c r="C61" s="51">
        <v>1451</v>
      </c>
      <c r="D61" s="54" t="s">
        <v>124</v>
      </c>
      <c r="E61" s="55" t="s">
        <v>125</v>
      </c>
      <c r="F61" s="29">
        <v>190.4</v>
      </c>
    </row>
    <row r="62" spans="1:8" s="18" customFormat="1" x14ac:dyDescent="0.2">
      <c r="A62" s="122">
        <v>55</v>
      </c>
      <c r="B62" s="46">
        <v>44098</v>
      </c>
      <c r="C62" s="51">
        <v>1452</v>
      </c>
      <c r="D62" s="54" t="s">
        <v>103</v>
      </c>
      <c r="E62" s="55" t="s">
        <v>87</v>
      </c>
      <c r="F62" s="29">
        <v>4500</v>
      </c>
    </row>
    <row r="63" spans="1:8" s="18" customFormat="1" x14ac:dyDescent="0.2">
      <c r="A63" s="62">
        <v>56</v>
      </c>
      <c r="B63" s="46">
        <v>44098</v>
      </c>
      <c r="C63" s="51">
        <v>1453</v>
      </c>
      <c r="D63" s="54" t="s">
        <v>164</v>
      </c>
      <c r="E63" s="55" t="s">
        <v>165</v>
      </c>
      <c r="F63" s="29">
        <v>6426</v>
      </c>
    </row>
    <row r="64" spans="1:8" s="18" customFormat="1" x14ac:dyDescent="0.2">
      <c r="A64" s="122">
        <v>57</v>
      </c>
      <c r="B64" s="46">
        <v>44098</v>
      </c>
      <c r="C64" s="51">
        <v>1454</v>
      </c>
      <c r="D64" s="54" t="s">
        <v>166</v>
      </c>
      <c r="E64" s="55" t="s">
        <v>167</v>
      </c>
      <c r="F64" s="29">
        <v>9817.5</v>
      </c>
    </row>
    <row r="65" spans="1:11" s="18" customFormat="1" x14ac:dyDescent="0.2">
      <c r="A65" s="122">
        <v>58</v>
      </c>
      <c r="B65" s="46">
        <v>44098</v>
      </c>
      <c r="C65" s="51">
        <v>1455</v>
      </c>
      <c r="D65" s="54" t="s">
        <v>166</v>
      </c>
      <c r="E65" s="55" t="s">
        <v>168</v>
      </c>
      <c r="F65" s="29">
        <v>5950</v>
      </c>
    </row>
    <row r="66" spans="1:11" s="18" customFormat="1" x14ac:dyDescent="0.2">
      <c r="A66" s="62">
        <v>59</v>
      </c>
      <c r="B66" s="46">
        <v>44098</v>
      </c>
      <c r="C66" s="51">
        <v>1456</v>
      </c>
      <c r="D66" s="54" t="s">
        <v>92</v>
      </c>
      <c r="E66" s="55" t="s">
        <v>169</v>
      </c>
      <c r="F66" s="29">
        <v>3760.11</v>
      </c>
    </row>
    <row r="67" spans="1:11" s="18" customFormat="1" x14ac:dyDescent="0.2">
      <c r="A67" s="122">
        <v>60</v>
      </c>
      <c r="B67" s="46">
        <v>44098</v>
      </c>
      <c r="C67" s="51">
        <v>1457</v>
      </c>
      <c r="D67" s="54" t="s">
        <v>109</v>
      </c>
      <c r="E67" s="55" t="s">
        <v>170</v>
      </c>
      <c r="F67" s="29">
        <v>7616</v>
      </c>
    </row>
    <row r="68" spans="1:11" s="18" customFormat="1" x14ac:dyDescent="0.2">
      <c r="A68" s="122">
        <v>61</v>
      </c>
      <c r="B68" s="46">
        <v>44098</v>
      </c>
      <c r="C68" s="51">
        <v>1459</v>
      </c>
      <c r="D68" s="54" t="s">
        <v>171</v>
      </c>
      <c r="E68" s="55" t="s">
        <v>172</v>
      </c>
      <c r="F68" s="29">
        <v>2096.54</v>
      </c>
    </row>
    <row r="69" spans="1:11" s="18" customFormat="1" x14ac:dyDescent="0.2">
      <c r="A69" s="62">
        <v>62</v>
      </c>
      <c r="B69" s="46">
        <v>44099</v>
      </c>
      <c r="C69" s="51">
        <v>1449</v>
      </c>
      <c r="D69" s="54" t="s">
        <v>166</v>
      </c>
      <c r="E69" s="55" t="s">
        <v>167</v>
      </c>
      <c r="F69" s="29">
        <v>20944</v>
      </c>
    </row>
    <row r="70" spans="1:11" x14ac:dyDescent="0.2">
      <c r="A70" s="122">
        <v>63</v>
      </c>
      <c r="B70" s="22">
        <v>44099</v>
      </c>
      <c r="C70" s="51">
        <v>1467</v>
      </c>
      <c r="D70" s="54" t="s">
        <v>166</v>
      </c>
      <c r="E70" s="55" t="s">
        <v>176</v>
      </c>
      <c r="F70" s="29">
        <v>5712</v>
      </c>
    </row>
    <row r="71" spans="1:11" x14ac:dyDescent="0.2">
      <c r="A71" s="122">
        <v>64</v>
      </c>
      <c r="B71" s="22">
        <v>44099</v>
      </c>
      <c r="C71" s="51">
        <v>1468</v>
      </c>
      <c r="D71" s="54" t="s">
        <v>117</v>
      </c>
      <c r="E71" s="55" t="s">
        <v>177</v>
      </c>
      <c r="F71" s="29">
        <v>1565.73</v>
      </c>
    </row>
    <row r="72" spans="1:11" x14ac:dyDescent="0.2">
      <c r="A72" s="62">
        <v>65</v>
      </c>
      <c r="B72" s="22">
        <v>44099</v>
      </c>
      <c r="C72" s="8">
        <v>1469</v>
      </c>
      <c r="D72" s="54" t="s">
        <v>117</v>
      </c>
      <c r="E72" s="55" t="s">
        <v>178</v>
      </c>
      <c r="F72" s="29">
        <v>1062.9000000000001</v>
      </c>
    </row>
    <row r="73" spans="1:11" s="18" customFormat="1" x14ac:dyDescent="0.2">
      <c r="A73" s="122">
        <v>66</v>
      </c>
      <c r="B73" s="22">
        <v>44099</v>
      </c>
      <c r="C73" s="8">
        <v>1470</v>
      </c>
      <c r="D73" s="54" t="s">
        <v>103</v>
      </c>
      <c r="E73" s="55" t="s">
        <v>104</v>
      </c>
      <c r="F73" s="29">
        <v>2700</v>
      </c>
    </row>
    <row r="74" spans="1:11" s="18" customFormat="1" x14ac:dyDescent="0.2">
      <c r="A74" s="122">
        <v>67</v>
      </c>
      <c r="B74" s="22">
        <v>44099</v>
      </c>
      <c r="C74" s="8">
        <v>1471</v>
      </c>
      <c r="D74" s="54" t="s">
        <v>124</v>
      </c>
      <c r="E74" s="55" t="s">
        <v>125</v>
      </c>
      <c r="F74" s="29">
        <v>233.24</v>
      </c>
    </row>
    <row r="75" spans="1:11" x14ac:dyDescent="0.2">
      <c r="A75" s="62">
        <v>68</v>
      </c>
      <c r="B75" s="22">
        <v>44099</v>
      </c>
      <c r="C75" s="8">
        <v>1472</v>
      </c>
      <c r="D75" s="54" t="s">
        <v>149</v>
      </c>
      <c r="E75" s="55" t="s">
        <v>150</v>
      </c>
      <c r="F75" s="29">
        <v>172.55</v>
      </c>
    </row>
    <row r="76" spans="1:11" x14ac:dyDescent="0.2">
      <c r="A76" s="122">
        <v>69</v>
      </c>
      <c r="B76" s="46">
        <v>44102</v>
      </c>
      <c r="C76" s="51">
        <v>1473</v>
      </c>
      <c r="D76" s="54" t="s">
        <v>103</v>
      </c>
      <c r="E76" s="55" t="s">
        <v>104</v>
      </c>
      <c r="F76" s="29">
        <v>2700</v>
      </c>
      <c r="H76" s="144"/>
      <c r="I76" s="145"/>
      <c r="J76" s="146"/>
      <c r="K76" s="146"/>
    </row>
    <row r="77" spans="1:11" x14ac:dyDescent="0.2">
      <c r="A77" s="122">
        <v>70</v>
      </c>
      <c r="B77" s="22">
        <v>44103</v>
      </c>
      <c r="C77" s="51">
        <v>1474</v>
      </c>
      <c r="D77" s="54" t="s">
        <v>94</v>
      </c>
      <c r="E77" s="55" t="s">
        <v>179</v>
      </c>
      <c r="F77" s="29">
        <v>7259</v>
      </c>
      <c r="H77" s="144"/>
      <c r="I77" s="145"/>
      <c r="J77" s="146"/>
      <c r="K77" s="146"/>
    </row>
    <row r="78" spans="1:11" x14ac:dyDescent="0.2">
      <c r="A78" s="62">
        <v>71</v>
      </c>
      <c r="B78" s="22">
        <v>44103</v>
      </c>
      <c r="C78" s="8">
        <v>180</v>
      </c>
      <c r="D78" s="54" t="s">
        <v>80</v>
      </c>
      <c r="E78" s="55" t="s">
        <v>102</v>
      </c>
      <c r="F78" s="29">
        <v>-68</v>
      </c>
      <c r="H78" s="16"/>
      <c r="I78" s="16"/>
    </row>
    <row r="79" spans="1:11" x14ac:dyDescent="0.2">
      <c r="A79" s="122">
        <v>72</v>
      </c>
      <c r="B79" s="46">
        <v>44104</v>
      </c>
      <c r="C79" s="8">
        <v>1475</v>
      </c>
      <c r="D79" s="54" t="s">
        <v>180</v>
      </c>
      <c r="E79" s="55" t="s">
        <v>181</v>
      </c>
      <c r="F79" s="29">
        <v>2499</v>
      </c>
      <c r="H79" s="16"/>
      <c r="I79" s="16"/>
    </row>
    <row r="80" spans="1:11" x14ac:dyDescent="0.2">
      <c r="A80" s="122">
        <v>73</v>
      </c>
      <c r="B80" s="156" t="s">
        <v>23</v>
      </c>
      <c r="C80" s="8" t="s">
        <v>23</v>
      </c>
      <c r="D80" s="54" t="s">
        <v>183</v>
      </c>
      <c r="E80" s="55" t="s">
        <v>183</v>
      </c>
      <c r="F80" s="29">
        <v>2346.2600000000002</v>
      </c>
      <c r="H80" s="16"/>
      <c r="I80" s="16"/>
    </row>
    <row r="81" spans="1:9" x14ac:dyDescent="0.2">
      <c r="A81" s="62">
        <v>74</v>
      </c>
      <c r="B81" s="156">
        <v>44098</v>
      </c>
      <c r="C81" s="8" t="s">
        <v>23</v>
      </c>
      <c r="D81" s="7" t="s">
        <v>184</v>
      </c>
      <c r="E81" s="55" t="s">
        <v>185</v>
      </c>
      <c r="F81" s="29">
        <v>5324.83</v>
      </c>
      <c r="H81" s="16"/>
      <c r="I81" s="16"/>
    </row>
    <row r="82" spans="1:9" ht="15" thickBot="1" x14ac:dyDescent="0.25">
      <c r="A82" s="157" t="s">
        <v>76</v>
      </c>
      <c r="B82" s="158"/>
      <c r="C82" s="158"/>
      <c r="D82" s="158"/>
      <c r="E82" s="158"/>
      <c r="F82" s="15">
        <f>SUM(F8:F81)</f>
        <v>345533.78999999992</v>
      </c>
      <c r="H82" s="16"/>
      <c r="I82" s="16"/>
    </row>
    <row r="84" spans="1:9" x14ac:dyDescent="0.2">
      <c r="F84" s="16"/>
    </row>
    <row r="85" spans="1:9" x14ac:dyDescent="0.2">
      <c r="F85" s="16"/>
    </row>
    <row r="86" spans="1:9" x14ac:dyDescent="0.2">
      <c r="F86" s="16"/>
    </row>
    <row r="87" spans="1:9" x14ac:dyDescent="0.2">
      <c r="F87" s="17"/>
    </row>
    <row r="88" spans="1:9" s="18" customFormat="1" x14ac:dyDescent="0.2">
      <c r="A88" s="13"/>
      <c r="B88" s="13"/>
      <c r="C88" s="13"/>
      <c r="D88" s="13"/>
      <c r="E88" s="13"/>
      <c r="F88" s="16"/>
    </row>
  </sheetData>
  <sheetProtection password="ECAD" sheet="1" formatCells="0" formatColumns="0" formatRows="0" insertColumns="0" insertRows="0" insertHyperlinks="0" deleteColumns="0" deleteRows="0" sort="0" autoFilter="0" pivotTables="0"/>
  <mergeCells count="2">
    <mergeCell ref="A82:E82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45" sqref="C45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78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9" t="s">
        <v>19</v>
      </c>
      <c r="B7" s="70" t="s">
        <v>20</v>
      </c>
      <c r="C7" s="70" t="s">
        <v>22</v>
      </c>
      <c r="D7" s="70" t="s">
        <v>21</v>
      </c>
      <c r="E7" s="3" t="s">
        <v>16</v>
      </c>
    </row>
    <row r="8" spans="1:5" x14ac:dyDescent="0.2">
      <c r="A8" s="71">
        <v>44081</v>
      </c>
      <c r="B8" s="151">
        <v>1321</v>
      </c>
      <c r="C8" s="66" t="s">
        <v>99</v>
      </c>
      <c r="D8" s="66" t="s">
        <v>100</v>
      </c>
      <c r="E8" s="152">
        <v>68106.080000000002</v>
      </c>
    </row>
    <row r="9" spans="1:5" x14ac:dyDescent="0.2">
      <c r="A9" s="71">
        <v>44081</v>
      </c>
      <c r="B9" s="66">
        <v>1322</v>
      </c>
      <c r="C9" s="66" t="s">
        <v>99</v>
      </c>
      <c r="D9" s="66" t="s">
        <v>100</v>
      </c>
      <c r="E9" s="152">
        <v>55751.5</v>
      </c>
    </row>
    <row r="10" spans="1:5" x14ac:dyDescent="0.2">
      <c r="A10" s="71">
        <v>44088</v>
      </c>
      <c r="B10" s="66">
        <v>1423</v>
      </c>
      <c r="C10" s="66" t="s">
        <v>136</v>
      </c>
      <c r="D10" s="66" t="s">
        <v>137</v>
      </c>
      <c r="E10" s="152">
        <v>3340</v>
      </c>
    </row>
    <row r="11" spans="1:5" x14ac:dyDescent="0.2">
      <c r="A11" s="71">
        <v>44092</v>
      </c>
      <c r="B11" s="66">
        <v>1438</v>
      </c>
      <c r="C11" s="66" t="s">
        <v>144</v>
      </c>
      <c r="D11" s="66" t="s">
        <v>143</v>
      </c>
      <c r="E11" s="152">
        <v>66640</v>
      </c>
    </row>
    <row r="12" spans="1:5" x14ac:dyDescent="0.2">
      <c r="A12" s="67">
        <v>44097</v>
      </c>
      <c r="B12" s="7">
        <v>1448</v>
      </c>
      <c r="C12" s="7" t="s">
        <v>159</v>
      </c>
      <c r="D12" s="68" t="s">
        <v>160</v>
      </c>
      <c r="E12" s="152">
        <v>3861.55</v>
      </c>
    </row>
    <row r="13" spans="1:5" ht="13.5" thickBot="1" x14ac:dyDescent="0.25">
      <c r="A13" s="157" t="s">
        <v>79</v>
      </c>
      <c r="B13" s="158"/>
      <c r="C13" s="158"/>
      <c r="D13" s="10"/>
      <c r="E13" s="4">
        <f>SUM(E8:E12)</f>
        <v>197699.13</v>
      </c>
    </row>
    <row r="14" spans="1:5" ht="15.75" customHeight="1" x14ac:dyDescent="0.2"/>
    <row r="15" spans="1:5" ht="15.75" customHeight="1" x14ac:dyDescent="0.2"/>
    <row r="16" spans="1:5" ht="15.75" customHeight="1" x14ac:dyDescent="0.2"/>
    <row r="21" spans="1:1" ht="15" x14ac:dyDescent="0.2">
      <c r="A21" s="12"/>
    </row>
    <row r="22" spans="1:1" ht="15" x14ac:dyDescent="0.2">
      <c r="A22" s="12"/>
    </row>
    <row r="23" spans="1:1" ht="15" x14ac:dyDescent="0.2">
      <c r="A23" s="12"/>
    </row>
    <row r="24" spans="1:1" ht="15" x14ac:dyDescent="0.2">
      <c r="A24" s="12"/>
    </row>
  </sheetData>
  <sheetProtection password="ECAD" sheet="1" formatCells="0" formatColumns="0" formatRows="0" insertColumns="0" insertRows="0" insertHyperlinks="0" deleteColumns="0" deleteRows="0" sort="0" autoFilter="0" pivotTables="0"/>
  <mergeCells count="1">
    <mergeCell ref="A13:C13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F36" sqref="F36"/>
    </sheetView>
  </sheetViews>
  <sheetFormatPr defaultRowHeight="14.25" x14ac:dyDescent="0.2"/>
  <cols>
    <col min="1" max="1" width="15.5703125" style="13" customWidth="1"/>
    <col min="2" max="2" width="10.7109375" style="13" customWidth="1"/>
    <col min="3" max="3" width="4.85546875" style="13" bestFit="1" customWidth="1"/>
    <col min="4" max="4" width="11.710937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71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59" t="s">
        <v>77</v>
      </c>
      <c r="B5" s="159"/>
      <c r="C5" s="159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6" t="s">
        <v>23</v>
      </c>
      <c r="B8" s="57" t="s">
        <v>6</v>
      </c>
      <c r="C8" s="57" t="s">
        <v>7</v>
      </c>
      <c r="D8" s="57" t="s">
        <v>8</v>
      </c>
      <c r="E8" s="58" t="s">
        <v>3</v>
      </c>
      <c r="F8" s="59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25.5" x14ac:dyDescent="0.2">
      <c r="A9" s="116" t="s">
        <v>53</v>
      </c>
      <c r="B9" s="84"/>
      <c r="C9" s="84"/>
      <c r="D9" s="85">
        <v>24082.25</v>
      </c>
      <c r="E9" s="86"/>
      <c r="F9" s="87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88" t="s">
        <v>55</v>
      </c>
      <c r="B10" s="84" t="s">
        <v>90</v>
      </c>
      <c r="C10" s="84">
        <v>7</v>
      </c>
      <c r="D10" s="89">
        <v>201</v>
      </c>
      <c r="E10" s="86" t="s">
        <v>23</v>
      </c>
      <c r="F10" s="93" t="s">
        <v>62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83" t="s">
        <v>23</v>
      </c>
      <c r="B11" s="84" t="s">
        <v>90</v>
      </c>
      <c r="C11" s="84">
        <v>7</v>
      </c>
      <c r="D11" s="89">
        <v>201</v>
      </c>
      <c r="E11" s="86" t="s">
        <v>23</v>
      </c>
      <c r="F11" s="93" t="s">
        <v>56</v>
      </c>
    </row>
    <row r="12" spans="1:15" ht="25.5" x14ac:dyDescent="0.2">
      <c r="A12" s="83" t="s">
        <v>23</v>
      </c>
      <c r="B12" s="84" t="s">
        <v>90</v>
      </c>
      <c r="C12" s="84">
        <v>7</v>
      </c>
      <c r="D12" s="89">
        <v>202</v>
      </c>
      <c r="E12" s="86" t="s">
        <v>23</v>
      </c>
      <c r="F12" s="93" t="s">
        <v>68</v>
      </c>
    </row>
    <row r="13" spans="1:15" ht="25.5" x14ac:dyDescent="0.2">
      <c r="A13" s="83" t="s">
        <v>23</v>
      </c>
      <c r="B13" s="84" t="s">
        <v>90</v>
      </c>
      <c r="C13" s="84">
        <v>7</v>
      </c>
      <c r="D13" s="89">
        <v>202</v>
      </c>
      <c r="E13" s="86" t="s">
        <v>23</v>
      </c>
      <c r="F13" s="93" t="s">
        <v>57</v>
      </c>
    </row>
    <row r="14" spans="1:15" ht="25.5" x14ac:dyDescent="0.2">
      <c r="A14" s="83" t="s">
        <v>23</v>
      </c>
      <c r="B14" s="84" t="s">
        <v>90</v>
      </c>
      <c r="C14" s="84">
        <v>7</v>
      </c>
      <c r="D14" s="89">
        <v>202</v>
      </c>
      <c r="E14" s="86" t="s">
        <v>23</v>
      </c>
      <c r="F14" s="93" t="s">
        <v>57</v>
      </c>
    </row>
    <row r="15" spans="1:15" ht="25.5" x14ac:dyDescent="0.2">
      <c r="A15" s="83" t="s">
        <v>23</v>
      </c>
      <c r="B15" s="84" t="s">
        <v>90</v>
      </c>
      <c r="C15" s="84">
        <v>7</v>
      </c>
      <c r="D15" s="89">
        <v>202</v>
      </c>
      <c r="E15" s="86" t="s">
        <v>23</v>
      </c>
      <c r="F15" s="93" t="s">
        <v>57</v>
      </c>
    </row>
    <row r="16" spans="1:15" x14ac:dyDescent="0.2">
      <c r="A16" s="83" t="s">
        <v>23</v>
      </c>
      <c r="B16" s="84" t="s">
        <v>90</v>
      </c>
      <c r="C16" s="84">
        <v>7</v>
      </c>
      <c r="D16" s="89">
        <v>135</v>
      </c>
      <c r="E16" s="86" t="s">
        <v>23</v>
      </c>
      <c r="F16" s="94" t="s">
        <v>58</v>
      </c>
    </row>
    <row r="17" spans="1:6" x14ac:dyDescent="0.2">
      <c r="A17" s="83" t="s">
        <v>23</v>
      </c>
      <c r="B17" s="84" t="s">
        <v>90</v>
      </c>
      <c r="C17" s="84">
        <v>7</v>
      </c>
      <c r="D17" s="89">
        <v>725</v>
      </c>
      <c r="E17" s="86" t="s">
        <v>23</v>
      </c>
      <c r="F17" s="94" t="s">
        <v>63</v>
      </c>
    </row>
    <row r="18" spans="1:6" x14ac:dyDescent="0.2">
      <c r="A18" s="27"/>
      <c r="B18" s="20" t="s">
        <v>90</v>
      </c>
      <c r="C18" s="20">
        <v>7</v>
      </c>
      <c r="D18" s="80">
        <v>261.32</v>
      </c>
      <c r="E18" s="45" t="s">
        <v>23</v>
      </c>
      <c r="F18" s="154" t="s">
        <v>98</v>
      </c>
    </row>
    <row r="19" spans="1:6" x14ac:dyDescent="0.2">
      <c r="A19" s="88" t="s">
        <v>54</v>
      </c>
      <c r="B19" s="84" t="s">
        <v>23</v>
      </c>
      <c r="C19" s="84" t="s">
        <v>23</v>
      </c>
      <c r="D19" s="85">
        <f>SUM(D10:D18)</f>
        <v>2331.3200000000002</v>
      </c>
      <c r="E19" s="86" t="s">
        <v>23</v>
      </c>
      <c r="F19" s="95" t="s">
        <v>23</v>
      </c>
    </row>
    <row r="20" spans="1:6" x14ac:dyDescent="0.2">
      <c r="A20" s="83" t="s">
        <v>23</v>
      </c>
      <c r="B20" s="84" t="s">
        <v>23</v>
      </c>
      <c r="C20" s="84" t="s">
        <v>23</v>
      </c>
      <c r="D20" s="84" t="s">
        <v>23</v>
      </c>
      <c r="E20" s="86">
        <f>SUM(D9+D19)</f>
        <v>26413.57</v>
      </c>
      <c r="F20" s="95" t="s">
        <v>23</v>
      </c>
    </row>
    <row r="21" spans="1:6" ht="25.5" x14ac:dyDescent="0.2">
      <c r="A21" s="116" t="s">
        <v>59</v>
      </c>
      <c r="B21" s="84" t="s">
        <v>23</v>
      </c>
      <c r="C21" s="84" t="s">
        <v>23</v>
      </c>
      <c r="D21" s="85">
        <v>1180143.5</v>
      </c>
      <c r="E21" s="86" t="s">
        <v>23</v>
      </c>
      <c r="F21" s="95" t="s">
        <v>23</v>
      </c>
    </row>
    <row r="22" spans="1:6" ht="25.5" x14ac:dyDescent="0.2">
      <c r="A22" s="88" t="s">
        <v>61</v>
      </c>
      <c r="B22" s="84" t="s">
        <v>90</v>
      </c>
      <c r="C22" s="84">
        <v>7</v>
      </c>
      <c r="D22" s="89">
        <v>9892</v>
      </c>
      <c r="E22" s="86" t="s">
        <v>23</v>
      </c>
      <c r="F22" s="90" t="s">
        <v>68</v>
      </c>
    </row>
    <row r="23" spans="1:6" ht="25.5" x14ac:dyDescent="0.2">
      <c r="A23" s="83" t="s">
        <v>23</v>
      </c>
      <c r="B23" s="84" t="s">
        <v>90</v>
      </c>
      <c r="C23" s="84">
        <v>7</v>
      </c>
      <c r="D23" s="89">
        <v>9892</v>
      </c>
      <c r="E23" s="86" t="s">
        <v>23</v>
      </c>
      <c r="F23" s="90" t="s">
        <v>56</v>
      </c>
    </row>
    <row r="24" spans="1:6" x14ac:dyDescent="0.2">
      <c r="A24" s="83" t="s">
        <v>23</v>
      </c>
      <c r="B24" s="84" t="s">
        <v>90</v>
      </c>
      <c r="C24" s="84">
        <v>7</v>
      </c>
      <c r="D24" s="89">
        <v>9891</v>
      </c>
      <c r="E24" s="86" t="s">
        <v>23</v>
      </c>
      <c r="F24" s="90" t="s">
        <v>69</v>
      </c>
    </row>
    <row r="25" spans="1:6" ht="25.5" x14ac:dyDescent="0.2">
      <c r="A25" s="83" t="s">
        <v>23</v>
      </c>
      <c r="B25" s="84" t="s">
        <v>90</v>
      </c>
      <c r="C25" s="84">
        <v>7</v>
      </c>
      <c r="D25" s="89">
        <v>9891</v>
      </c>
      <c r="E25" s="86" t="s">
        <v>23</v>
      </c>
      <c r="F25" s="90" t="s">
        <v>62</v>
      </c>
    </row>
    <row r="26" spans="1:6" ht="25.5" x14ac:dyDescent="0.2">
      <c r="A26" s="83" t="s">
        <v>23</v>
      </c>
      <c r="B26" s="84" t="s">
        <v>90</v>
      </c>
      <c r="C26" s="84">
        <v>7</v>
      </c>
      <c r="D26" s="89">
        <v>9891</v>
      </c>
      <c r="E26" s="86" t="s">
        <v>23</v>
      </c>
      <c r="F26" s="90" t="s">
        <v>62</v>
      </c>
    </row>
    <row r="27" spans="1:6" ht="25.5" x14ac:dyDescent="0.2">
      <c r="A27" s="83" t="s">
        <v>23</v>
      </c>
      <c r="B27" s="84" t="s">
        <v>90</v>
      </c>
      <c r="C27" s="84">
        <v>7</v>
      </c>
      <c r="D27" s="89">
        <v>9891</v>
      </c>
      <c r="E27" s="86" t="s">
        <v>23</v>
      </c>
      <c r="F27" s="90" t="s">
        <v>62</v>
      </c>
    </row>
    <row r="28" spans="1:6" x14ac:dyDescent="0.2">
      <c r="A28" s="83" t="s">
        <v>23</v>
      </c>
      <c r="B28" s="84" t="s">
        <v>90</v>
      </c>
      <c r="C28" s="84">
        <v>7</v>
      </c>
      <c r="D28" s="89">
        <v>6591</v>
      </c>
      <c r="E28" s="86" t="s">
        <v>23</v>
      </c>
      <c r="F28" s="91" t="s">
        <v>31</v>
      </c>
    </row>
    <row r="29" spans="1:6" x14ac:dyDescent="0.2">
      <c r="A29" s="83" t="s">
        <v>23</v>
      </c>
      <c r="B29" s="84" t="s">
        <v>90</v>
      </c>
      <c r="C29" s="84">
        <v>7</v>
      </c>
      <c r="D29" s="89">
        <v>35503</v>
      </c>
      <c r="E29" s="86" t="s">
        <v>23</v>
      </c>
      <c r="F29" s="91" t="s">
        <v>63</v>
      </c>
    </row>
    <row r="30" spans="1:6" x14ac:dyDescent="0.2">
      <c r="A30" s="27"/>
      <c r="B30" s="20" t="s">
        <v>90</v>
      </c>
      <c r="C30" s="20">
        <v>7</v>
      </c>
      <c r="D30" s="80">
        <v>12804.88</v>
      </c>
      <c r="E30" s="45"/>
      <c r="F30" s="153" t="s">
        <v>98</v>
      </c>
    </row>
    <row r="31" spans="1:6" x14ac:dyDescent="0.2">
      <c r="A31" s="88" t="s">
        <v>60</v>
      </c>
      <c r="B31" s="84" t="s">
        <v>23</v>
      </c>
      <c r="C31" s="84" t="s">
        <v>23</v>
      </c>
      <c r="D31" s="85">
        <f>SUM(D22:D30)</f>
        <v>114246.88</v>
      </c>
      <c r="E31" s="86" t="s">
        <v>23</v>
      </c>
      <c r="F31" s="95" t="s">
        <v>23</v>
      </c>
    </row>
    <row r="32" spans="1:6" ht="15" thickBot="1" x14ac:dyDescent="0.25">
      <c r="A32" s="96" t="s">
        <v>23</v>
      </c>
      <c r="B32" s="97" t="s">
        <v>23</v>
      </c>
      <c r="C32" s="97" t="s">
        <v>23</v>
      </c>
      <c r="D32" s="98" t="s">
        <v>23</v>
      </c>
      <c r="E32" s="99">
        <f>SUM(D21+D31)</f>
        <v>1294390.3799999999</v>
      </c>
      <c r="F32" s="100" t="s">
        <v>23</v>
      </c>
    </row>
  </sheetData>
  <sheetProtection password="ECAD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2020-11-05T15:01:12Z</dcterms:modified>
</cp:coreProperties>
</file>