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15" windowWidth="27795" windowHeight="11235" activeTab="4"/>
  </bookViews>
  <sheets>
    <sheet name="transferuri curente" sheetId="6" r:id="rId1"/>
    <sheet name="personal " sheetId="5" r:id="rId2"/>
    <sheet name="materiale" sheetId="2" r:id="rId3"/>
    <sheet name="investitii" sheetId="4" r:id="rId4"/>
    <sheet name="pers neincadrate cu handicap" sheetId="7" r:id="rId5"/>
  </sheets>
  <calcPr calcId="145621"/>
</workbook>
</file>

<file path=xl/calcChain.xml><?xml version="1.0" encoding="utf-8"?>
<calcChain xmlns="http://schemas.openxmlformats.org/spreadsheetml/2006/main">
  <c r="F142" i="2" l="1"/>
  <c r="D79" i="5" l="1"/>
  <c r="D9" i="7"/>
  <c r="E10" i="7" s="1"/>
  <c r="D83" i="5" l="1"/>
  <c r="E84" i="5" s="1"/>
  <c r="D87" i="5" l="1"/>
  <c r="E88" i="5" s="1"/>
  <c r="E10" i="4" l="1"/>
  <c r="D46" i="5" l="1"/>
  <c r="E47" i="5" s="1"/>
  <c r="D91" i="5" l="1"/>
  <c r="E80" i="5" l="1"/>
  <c r="D29" i="5"/>
  <c r="F9" i="6" l="1"/>
  <c r="D70" i="5" l="1"/>
  <c r="D63" i="5"/>
  <c r="E92" i="5" l="1"/>
  <c r="E71" i="5"/>
  <c r="E64" i="5"/>
  <c r="E30" i="5" l="1"/>
  <c r="E93" i="5" s="1"/>
</calcChain>
</file>

<file path=xl/sharedStrings.xml><?xml version="1.0" encoding="utf-8"?>
<sst xmlns="http://schemas.openxmlformats.org/spreadsheetml/2006/main" count="718" uniqueCount="234">
  <si>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</si>
  <si>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</si>
  <si>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</si>
  <si>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</si>
  <si>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</si>
  <si>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</si>
  <si>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</si>
  <si>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</si>
  <si>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</si>
  <si>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</si>
  <si>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</si>
  <si>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</si>
  <si>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</si>
  <si>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</si>
  <si>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</si>
  <si>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</si>
  <si>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</si>
  <si>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</si>
  <si>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</si>
  <si>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</si>
  <si>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</si>
  <si>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</si>
  <si>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</si>
  <si>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</si>
  <si>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</si>
  <si>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</si>
  <si>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</si>
  <si>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</si>
  <si>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</si>
  <si>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</si>
  <si>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</si>
  <si>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 xml:space="preserve">CAP 55 02 01 "CONTRIBUTII SI COTIZATII LA ORGANISMELE INTERNATIONALE" 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</si>
  <si>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</si>
  <si>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</si>
  <si>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</si>
  <si>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</si>
  <si>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</si>
  <si>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</si>
  <si>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</si>
  <si>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</si>
  <si>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</si>
  <si>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</si>
  <si>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</si>
  <si>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ALIMENTARE CONT CARD SALARIU  OTP BANK</t>
  </si>
  <si>
    <t>ALIMENTARE CONT CARD SALARIU OTP BANK</t>
  </si>
  <si>
    <t>ALIMENTARE CONT CARD SALARIU CEC</t>
  </si>
  <si>
    <t>Subtotal 59.40.00</t>
  </si>
  <si>
    <t>Total 59.40.00</t>
  </si>
  <si>
    <t xml:space="preserve">59.40.00   </t>
  </si>
  <si>
    <t>VARSAMINTE PT.PERS.CU HANDICAP NEINCADRATE-2019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</si>
  <si>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</si>
  <si>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</si>
  <si>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</si>
  <si>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</si>
  <si>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</si>
  <si>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</si>
  <si>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</si>
  <si>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</si>
  <si>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ALIMENTARE CONT CARD SALARIU CEC </t>
  </si>
  <si>
    <t xml:space="preserve">IMPOZIT SALARII </t>
  </si>
  <si>
    <t xml:space="preserve">ALIMENTARE CONT CARD SALARIU </t>
  </si>
  <si>
    <t>Subtotal 10.02.06</t>
  </si>
  <si>
    <t xml:space="preserve">Total 10.02.06 </t>
  </si>
  <si>
    <t>CORSAR ONLINE SRL</t>
  </si>
  <si>
    <t>CVAL CUPTOR CU MICROUNDE</t>
  </si>
  <si>
    <t>septembrie</t>
  </si>
  <si>
    <t>perioada: 01-31 octombrie 2019</t>
  </si>
  <si>
    <t>Total plati octombrie</t>
  </si>
  <si>
    <t>01-31 octombrie 2019</t>
  </si>
  <si>
    <t>TOTAL octombrie</t>
  </si>
  <si>
    <t>FOXX COLOR SRL</t>
  </si>
  <si>
    <t>CVAL TRODAT PRINTY</t>
  </si>
  <si>
    <t>TREI D PLUS SRL</t>
  </si>
  <si>
    <t xml:space="preserve">CVAL DEZINSECTIE/DERATIZARE </t>
  </si>
  <si>
    <t xml:space="preserve">EMPO SYSTEMS SRL </t>
  </si>
  <si>
    <t>CVAL SERV.INTRET.REP.SI ASIST.TEHNICA</t>
  </si>
  <si>
    <t>C.T.C.E. PIATRA NEAMT SA</t>
  </si>
  <si>
    <t>CVAL ACTUALIZARI LEGIS SEPT.2019</t>
  </si>
  <si>
    <t>ROBOSTO LOGISTIK SRL</t>
  </si>
  <si>
    <t>CVAL PREST.SERV.SEPT 2019</t>
  </si>
  <si>
    <t xml:space="preserve">OMNITECH SRL </t>
  </si>
  <si>
    <t>CVAL SERVICII MENTENANTA SEPT.2019</t>
  </si>
  <si>
    <t>TNT EXPRESS SRL</t>
  </si>
  <si>
    <t>CVAL SERVICII CURIERAT</t>
  </si>
  <si>
    <t>OMV PETROM MARKETING</t>
  </si>
  <si>
    <t>CVAL BONURI VALORICE BVC</t>
  </si>
  <si>
    <t>CVAL IMPRIMARE BONURI VALORICE BVC</t>
  </si>
  <si>
    <t xml:space="preserve">R.A.RASIROM </t>
  </si>
  <si>
    <t>CVAL SERV.INTRET.SIST.DE SEC.SEPT 2019</t>
  </si>
  <si>
    <t>CLEAN PREST ACTIV SRL</t>
  </si>
  <si>
    <t>CVAL SERV.CURATENIE SEPT.2019</t>
  </si>
  <si>
    <t xml:space="preserve">VODAFONE ROMANIA SA </t>
  </si>
  <si>
    <t>CVAL ABONAMENT.LINIE DEDIC.</t>
  </si>
  <si>
    <t>BTM DIVIZIA DE SECURITATE</t>
  </si>
  <si>
    <t>CVAL SERV.PAZA SEPT.2019</t>
  </si>
  <si>
    <t>C.M. UNIREA SRL</t>
  </si>
  <si>
    <t>CVAL SERVICII MEDICALE/MEDICINA MUNCII</t>
  </si>
  <si>
    <t xml:space="preserve">DIGITRONIX TECHNOLOGY SRL </t>
  </si>
  <si>
    <t xml:space="preserve">CVAL PRIZA MULTIPLA </t>
  </si>
  <si>
    <t>CVAL TRODAT PRINTY OVAL 44055</t>
  </si>
  <si>
    <t>DANTE INTERNATIONAL SA</t>
  </si>
  <si>
    <t>CVAL TELEFON MOBIL SAMSUNG</t>
  </si>
  <si>
    <t>CVAL FRIGIDER DAEWOO 122 L</t>
  </si>
  <si>
    <t xml:space="preserve">SQUARE PARKING SRL </t>
  </si>
  <si>
    <t xml:space="preserve">CVAL ABONAMENT LUNAR PARCARE </t>
  </si>
  <si>
    <t>TORNADO GOMAR TRADE SRL</t>
  </si>
  <si>
    <t xml:space="preserve">CVAL JANTE SI ANVELOPE </t>
  </si>
  <si>
    <t>DNS BIROTICA SRL</t>
  </si>
  <si>
    <t>CVAL PLIC C4,C5 SILICON</t>
  </si>
  <si>
    <t>MEDA CONSULT SRL</t>
  </si>
  <si>
    <t>CVAL CARTUSE TONER</t>
  </si>
  <si>
    <t>XEROX ROMANIA SA</t>
  </si>
  <si>
    <t>CVAL SERVICII MENTENANTA .</t>
  </si>
  <si>
    <t>WECO T.M.C SRL</t>
  </si>
  <si>
    <t>CVAL SERVICIU MEDICAL</t>
  </si>
  <si>
    <t>OLIMPIC INTERNATIONAL TURISM SRL</t>
  </si>
  <si>
    <t xml:space="preserve">CVAL BILETE AVION </t>
  </si>
  <si>
    <t xml:space="preserve">SOF SERVICE  SRL </t>
  </si>
  <si>
    <t xml:space="preserve">CVAL SUPORT ECUSON </t>
  </si>
  <si>
    <t>COMP.MUN.IMOB SA</t>
  </si>
  <si>
    <t>CVAL FOLOSINTA SPATIU OCT 2019</t>
  </si>
  <si>
    <t>CVAL TRODAT PRINTY 4910</t>
  </si>
  <si>
    <t>ENGIE ROMANIA SA</t>
  </si>
  <si>
    <t>CVAL CONSUM GAZE SEPT.2019</t>
  </si>
  <si>
    <t>DECORATIV FLAG SRL</t>
  </si>
  <si>
    <t>CVAL PACHET STEGULETE SI SUPORTI STG.</t>
  </si>
  <si>
    <t>QUINTRIX IMPEX RL</t>
  </si>
  <si>
    <t>CVAL ACUMULATORI</t>
  </si>
  <si>
    <t>CVAL PACHET ACCESORII DE RETEA</t>
  </si>
  <si>
    <t>ATELIERELE UNIKA SA</t>
  </si>
  <si>
    <t xml:space="preserve">CVAL SET BIROU MARO </t>
  </si>
  <si>
    <t>ADLINE SUPPLIES SRL</t>
  </si>
  <si>
    <t>CVAL FOLIE PVC ADEVIZA</t>
  </si>
  <si>
    <t>OSIM</t>
  </si>
  <si>
    <t>octombrie</t>
  </si>
  <si>
    <t>CVAL SEIF DE BIROU</t>
  </si>
  <si>
    <t>AROUND MESSAGING SRL</t>
  </si>
  <si>
    <t>CVAL CAZARE CURSURI IT</t>
  </si>
  <si>
    <t>CVAL TAXA CURSURI IT</t>
  </si>
  <si>
    <t>CUMPANA 1993 SRL</t>
  </si>
  <si>
    <t>CVAL APA BIDOANE 19 L</t>
  </si>
  <si>
    <t>FUNDATIA CENTRUL DE FORM.APSAP</t>
  </si>
  <si>
    <t>CVAL TARIF CURS DE PERFECTIONARE</t>
  </si>
  <si>
    <t>EXPERT TOTAL VENT SRL</t>
  </si>
  <si>
    <t>CVAL PREST.SERV.MENTENANTA OCT.2019</t>
  </si>
  <si>
    <t>MAGUAY COMPUTERS SRL</t>
  </si>
  <si>
    <t>CVAL HDD SEAGATE SERVER 10K</t>
  </si>
  <si>
    <t>IMPEX ALLSOLUTIONS SRL</t>
  </si>
  <si>
    <t xml:space="preserve">CVAL PIXURI </t>
  </si>
  <si>
    <t>ENEL ENERGIE MUNTENIA</t>
  </si>
  <si>
    <t>CVAL CONSUM ENERGIE ELECTRICA</t>
  </si>
  <si>
    <t>CVAL PRESTARI SERVICII ENERGIE EL.</t>
  </si>
  <si>
    <t>RIDICAT NUMERAR</t>
  </si>
  <si>
    <t>FOAIE DE VARSAMANT REINTREGIRE CONT</t>
  </si>
  <si>
    <t>ASOC DE PROPRIETARI ION GHICA</t>
  </si>
  <si>
    <t xml:space="preserve">CVAL COTE INTRETINERE APRILIE </t>
  </si>
  <si>
    <t>CVAL COTE CHELT.INTRETINERE APRILIE</t>
  </si>
  <si>
    <t>NETFURNITURE SRL</t>
  </si>
  <si>
    <t>CVAL SCAUN VIZITATOR</t>
  </si>
  <si>
    <t>CVAL PUNGA HARTIE</t>
  </si>
  <si>
    <t>CN POSTA ROMANA SA</t>
  </si>
  <si>
    <t>CVAL ALIMENTARE MASINA DE FRANCAT</t>
  </si>
  <si>
    <t>CRISTALSOFT SRL</t>
  </si>
  <si>
    <t>CVAL SERV.SOFT OCT 2019</t>
  </si>
  <si>
    <t>CVAL SERV CAZARE CURS DE PERFECT.</t>
  </si>
  <si>
    <t>SERV.TELECOM.SPECIALE</t>
  </si>
  <si>
    <t>SERV.DE COMUNICATII BUCLA LOCALA</t>
  </si>
  <si>
    <t>DIR.GEN.DE SALUBRITATE S3</t>
  </si>
  <si>
    <t>CVAL COLECTARE SI TR.DESEURI MENAJ</t>
  </si>
  <si>
    <t xml:space="preserve">CVAL CAZARE CURS </t>
  </si>
  <si>
    <t>ASOC.DE PROP.I GHICA</t>
  </si>
  <si>
    <t>CVAL COTE INTRETINERE MAI 2019</t>
  </si>
  <si>
    <t xml:space="preserve">CVAL COTE CHELT.INTRETINERE MAI </t>
  </si>
  <si>
    <t>MIDA SOFT BUSINESS SRL</t>
  </si>
  <si>
    <t xml:space="preserve">CVAL CONSUMABILE IMPRIMANTE </t>
  </si>
  <si>
    <t>CVAL FILTRU VENTICONVECTOR</t>
  </si>
  <si>
    <t>XEROX SA</t>
  </si>
  <si>
    <t>CVAL PKG ASSY DRUNC</t>
  </si>
  <si>
    <t>CENTRAL TRAVEL SRL</t>
  </si>
  <si>
    <t>CVAL SERV.MENTENANTA</t>
  </si>
  <si>
    <t>OFFICE MAX SRL</t>
  </si>
  <si>
    <t>CVAL HARTIE SPECIALA</t>
  </si>
  <si>
    <t>POENARI PEN COMPANY SRL</t>
  </si>
  <si>
    <t>CVAL STILOU BARON</t>
  </si>
  <si>
    <t>CVAL ABONAM.SI EXTRAOPTIUNI</t>
  </si>
  <si>
    <t>TELEGRAF PRINT SRL</t>
  </si>
  <si>
    <t>CVAL DOSAR CARTON</t>
  </si>
  <si>
    <t>FOAIE DE VARSAMANT</t>
  </si>
  <si>
    <t>DEPUNERE NUMERAR</t>
  </si>
  <si>
    <t>CEC</t>
  </si>
  <si>
    <t>APA NOVA BUCURESTI SA</t>
  </si>
  <si>
    <t>CVAL SERVICII OCT.2019</t>
  </si>
  <si>
    <t xml:space="preserve">CVAL VENTILOCONDUCTOR </t>
  </si>
  <si>
    <t>ASOC.DE PROPRIETARI GHICA</t>
  </si>
  <si>
    <t>CVAL COTE INTRETINERE IUNIE 2019</t>
  </si>
  <si>
    <t xml:space="preserve">MAE </t>
  </si>
  <si>
    <t>CVAL BLANCHETA PASAPORT SERV</t>
  </si>
  <si>
    <t xml:space="preserve">ANTALIS SA </t>
  </si>
  <si>
    <t>CVAL HARTIE CARTON</t>
  </si>
  <si>
    <t>CVAL ADAPTOR HAMA</t>
  </si>
  <si>
    <t xml:space="preserve">CVAL GAZE INCALZIRE AUGUST </t>
  </si>
  <si>
    <t>CVAL COTE INTRETINERE AUGUST</t>
  </si>
  <si>
    <t xml:space="preserve">CVAL COTE INTRETINERE IULIE </t>
  </si>
  <si>
    <t>CVAL GAZE INCALZIRE IULIE</t>
  </si>
  <si>
    <t>ASOC.PROFES.COLEGIUL CONS.JURIDICI</t>
  </si>
  <si>
    <t xml:space="preserve">CVAL TAXA INSCR/COTIZATIE </t>
  </si>
  <si>
    <t>SC WECO T.M.C.SRL</t>
  </si>
  <si>
    <t>OMICRON SERVICE SRL</t>
  </si>
  <si>
    <t>CVAL TELEFON DECT PANASONIC</t>
  </si>
  <si>
    <t>CONFLUENTE EST SRL</t>
  </si>
  <si>
    <t>CVAL CUTIE CADOU</t>
  </si>
  <si>
    <t>CVAL SERV.MENTENANTA OCT</t>
  </si>
  <si>
    <t>UPC ROMANIA SA</t>
  </si>
  <si>
    <t>CVAL INTERNET OCT.2019</t>
  </si>
  <si>
    <t>DEPUNERE NUMERAR-REINTREG.CONT</t>
  </si>
  <si>
    <t>Subtotal 10.01.13</t>
  </si>
  <si>
    <t>Total 10.01.13</t>
  </si>
  <si>
    <t>DEP.NUMERAR-REINTREG.</t>
  </si>
  <si>
    <t>CVAL ABONAMENT TV</t>
  </si>
  <si>
    <t>RENTROP STRATON</t>
  </si>
  <si>
    <t>ACCES PORTAL CONTAB</t>
  </si>
  <si>
    <t>08.10.2019</t>
  </si>
  <si>
    <t>23.10.2019</t>
  </si>
  <si>
    <t>17.10.2019</t>
  </si>
  <si>
    <t>CAP 59 40 00 "SUME AFERENTE PERSOANELOR CU HANDICAP NEINCADRATE" TITL. IX</t>
  </si>
  <si>
    <t>COMISION BANCAR</t>
  </si>
  <si>
    <t>OEB</t>
  </si>
  <si>
    <t>SERVICII EPOQUE</t>
  </si>
  <si>
    <t>24.10.2019</t>
  </si>
  <si>
    <t>TRANSFER 50% BREVETUL EUROPEAN</t>
  </si>
  <si>
    <t xml:space="preserve">PENSIE ALIMENTARA </t>
  </si>
  <si>
    <t xml:space="preserve">POPRIRE SALARIU </t>
  </si>
  <si>
    <t>PENSIE PRIVATA</t>
  </si>
  <si>
    <t xml:space="preserve">PFA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</si>
</sst>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a"/>
    </font>
    <font>
      <b/>
      <sz val="10"/>
      <name val="Ariala"/>
    </font>
    <font>
      <sz val="10"/>
      <color theme="1"/>
      <name val="Ariala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left" vertical="center"/>
    </xf>
    <xf numFmtId="0" fontId="1" fillId="0" borderId="18" xfId="40" applyFont="1" applyBorder="1" applyAlignment="1">
      <alignment horizontal="center" vertical="center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4" fontId="20" fillId="0" borderId="16" xfId="30" applyNumberFormat="1" applyFont="1" applyFill="1" applyBorder="1" applyAlignment="1" applyProtection="1">
      <alignment horizontal="center" vertical="center"/>
    </xf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0" borderId="18" xfId="40" applyFont="1" applyBorder="1"/>
    <xf numFmtId="0" fontId="1" fillId="0" borderId="23" xfId="40" applyFont="1" applyBorder="1" applyAlignment="1">
      <alignment horizontal="center" vertical="center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4" fontId="1" fillId="0" borderId="19" xfId="40" applyNumberFormat="1" applyFont="1" applyBorder="1" applyAlignment="1">
      <alignment horizontal="center" vertical="center"/>
    </xf>
    <xf numFmtId="0" fontId="23" fillId="0" borderId="24" xfId="41" applyFont="1" applyFill="1" applyBorder="1" applyAlignment="1">
      <alignment horizontal="center"/>
    </xf>
    <xf numFmtId="0" fontId="23" fillId="0" borderId="25" xfId="41" applyFont="1" applyFill="1" applyBorder="1" applyAlignment="1">
      <alignment horizontal="center"/>
    </xf>
    <xf numFmtId="14" fontId="1" fillId="0" borderId="23" xfId="40" applyNumberFormat="1" applyFont="1" applyBorder="1" applyAlignme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23" xfId="40" applyNumberFormat="1" applyFont="1" applyBorder="1" applyAlignment="1">
      <alignment horizontal="left" vertical="center"/>
    </xf>
    <xf numFmtId="0" fontId="1" fillId="24" borderId="23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4" fontId="20" fillId="24" borderId="17" xfId="40" applyNumberFormat="1" applyFont="1" applyFill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1" fillId="24" borderId="10" xfId="40" applyFont="1" applyFill="1" applyBorder="1" applyAlignment="1">
      <alignment horizontal="center" vertical="center"/>
    </xf>
    <xf numFmtId="0" fontId="21" fillId="24" borderId="10" xfId="0" applyFont="1" applyFill="1" applyBorder="1"/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14" fontId="26" fillId="0" borderId="10" xfId="40" applyNumberFormat="1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center" vertical="center"/>
    </xf>
    <xf numFmtId="4" fontId="20" fillId="24" borderId="10" xfId="40" applyNumberFormat="1" applyFont="1" applyFill="1" applyBorder="1" applyAlignment="1">
      <alignment horizontal="righ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right"/>
    </xf>
    <xf numFmtId="0" fontId="26" fillId="0" borderId="10" xfId="40" applyFont="1" applyBorder="1" applyAlignment="1">
      <alignment horizontal="left" vertical="center" wrapText="1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0" fontId="28" fillId="24" borderId="23" xfId="40" applyFont="1" applyFill="1" applyBorder="1" applyAlignment="1">
      <alignment wrapText="1"/>
    </xf>
    <xf numFmtId="0" fontId="28" fillId="24" borderId="10" xfId="40" applyFont="1" applyFill="1" applyBorder="1" applyAlignment="1">
      <alignment horizontal="center" vertical="center" wrapText="1"/>
    </xf>
    <xf numFmtId="4" fontId="29" fillId="24" borderId="10" xfId="40" applyNumberFormat="1" applyFont="1" applyFill="1" applyBorder="1" applyAlignment="1">
      <alignment vertical="center" wrapText="1"/>
    </xf>
    <xf numFmtId="4" fontId="29" fillId="24" borderId="10" xfId="40" applyNumberFormat="1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vertical="center" wrapText="1"/>
    </xf>
    <xf numFmtId="0" fontId="29" fillId="24" borderId="23" xfId="40" applyFont="1" applyFill="1" applyBorder="1" applyAlignment="1">
      <alignment horizontal="left" vertical="center" wrapText="1"/>
    </xf>
    <xf numFmtId="4" fontId="28" fillId="24" borderId="10" xfId="40" applyNumberFormat="1" applyFont="1" applyFill="1" applyBorder="1" applyAlignment="1">
      <alignment vertical="center" wrapText="1"/>
    </xf>
    <xf numFmtId="0" fontId="28" fillId="24" borderId="23" xfId="40" applyFont="1" applyFill="1" applyBorder="1" applyAlignment="1">
      <alignment horizontal="left" wrapText="1"/>
    </xf>
    <xf numFmtId="0" fontId="30" fillId="24" borderId="14" xfId="0" applyFont="1" applyFill="1" applyBorder="1" applyAlignment="1">
      <alignment horizontal="center" vertical="center" wrapText="1"/>
    </xf>
    <xf numFmtId="0" fontId="28" fillId="24" borderId="26" xfId="40" applyFont="1" applyFill="1" applyBorder="1" applyAlignment="1">
      <alignment horizontal="left" wrapText="1"/>
    </xf>
    <xf numFmtId="0" fontId="28" fillId="24" borderId="15" xfId="40" applyFont="1" applyFill="1" applyBorder="1" applyAlignment="1">
      <alignment horizontal="center" vertical="center" wrapText="1"/>
    </xf>
    <xf numFmtId="4" fontId="28" fillId="24" borderId="15" xfId="40" applyNumberFormat="1" applyFont="1" applyFill="1" applyBorder="1" applyAlignment="1">
      <alignment horizontal="center" vertical="center" wrapText="1"/>
    </xf>
    <xf numFmtId="4" fontId="29" fillId="24" borderId="15" xfId="4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wrapText="1"/>
    </xf>
    <xf numFmtId="0" fontId="20" fillId="0" borderId="12" xfId="40" applyFont="1" applyFill="1" applyBorder="1" applyAlignment="1">
      <alignment horizontal="center" wrapText="1"/>
    </xf>
    <xf numFmtId="0" fontId="20" fillId="0" borderId="12" xfId="40" applyFont="1" applyFill="1" applyBorder="1" applyAlignment="1">
      <alignment horizontal="center" vertical="center" wrapText="1"/>
    </xf>
    <xf numFmtId="0" fontId="20" fillId="0" borderId="13" xfId="40" applyFont="1" applyFill="1" applyBorder="1" applyAlignment="1">
      <alignment horizontal="center" wrapText="1"/>
    </xf>
    <xf numFmtId="0" fontId="1" fillId="0" borderId="23" xfId="40" applyFont="1" applyFill="1" applyBorder="1" applyAlignment="1">
      <alignment horizontal="left" wrapText="1"/>
    </xf>
    <xf numFmtId="0" fontId="20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23" xfId="40" applyNumberFormat="1" applyFont="1" applyFill="1" applyBorder="1" applyAlignment="1">
      <alignment horizontal="left" vertical="center" wrapText="1"/>
    </xf>
    <xf numFmtId="0" fontId="1" fillId="0" borderId="10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14" fontId="20" fillId="0" borderId="23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wrapText="1"/>
    </xf>
    <xf numFmtId="0" fontId="1" fillId="0" borderId="23" xfId="40" applyFont="1" applyFill="1" applyBorder="1" applyAlignment="1">
      <alignment wrapText="1"/>
    </xf>
    <xf numFmtId="4" fontId="20" fillId="0" borderId="10" xfId="40" applyNumberFormat="1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center" wrapText="1"/>
    </xf>
    <xf numFmtId="0" fontId="1" fillId="0" borderId="23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1" fillId="0" borderId="23" xfId="40" applyFont="1" applyFill="1" applyBorder="1" applyAlignment="1">
      <alignment horizontal="left" vertical="center" wrapText="1"/>
    </xf>
    <xf numFmtId="4" fontId="27" fillId="0" borderId="10" xfId="40" applyNumberFormat="1" applyFont="1" applyFill="1" applyBorder="1" applyAlignment="1">
      <alignment horizontal="right" vertical="center" wrapText="1"/>
    </xf>
    <xf numFmtId="0" fontId="27" fillId="0" borderId="23" xfId="40" applyFont="1" applyFill="1" applyBorder="1" applyAlignment="1">
      <alignment horizontal="left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wrapText="1"/>
    </xf>
    <xf numFmtId="0" fontId="1" fillId="0" borderId="10" xfId="40" applyFont="1" applyFill="1" applyBorder="1" applyAlignment="1">
      <alignment horizontal="center" wrapText="1"/>
    </xf>
    <xf numFmtId="0" fontId="20" fillId="0" borderId="23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23" xfId="40" applyFont="1" applyFill="1" applyBorder="1" applyAlignment="1">
      <alignment horizontal="center" vertical="center" wrapText="1"/>
    </xf>
    <xf numFmtId="0" fontId="22" fillId="0" borderId="23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1" fillId="0" borderId="10" xfId="40" applyNumberFormat="1" applyFont="1" applyFill="1" applyBorder="1" applyAlignment="1">
      <alignment horizontal="right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4" fontId="20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23" xfId="40" applyFont="1" applyFill="1" applyBorder="1" applyAlignment="1">
      <alignment horizontal="center" wrapText="1"/>
    </xf>
    <xf numFmtId="0" fontId="26" fillId="0" borderId="23" xfId="40" applyFont="1" applyFill="1" applyBorder="1" applyAlignment="1">
      <alignment horizontal="left" wrapText="1"/>
    </xf>
    <xf numFmtId="0" fontId="20" fillId="0" borderId="23" xfId="40" applyFont="1" applyFill="1" applyBorder="1" applyAlignment="1">
      <alignment horizontal="left" vertical="center" wrapText="1"/>
    </xf>
    <xf numFmtId="0" fontId="1" fillId="0" borderId="14" xfId="4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7" fillId="0" borderId="23" xfId="40" applyFont="1" applyFill="1" applyBorder="1" applyAlignment="1">
      <alignment horizontal="left" wrapText="1"/>
    </xf>
    <xf numFmtId="0" fontId="21" fillId="0" borderId="14" xfId="0" applyFont="1" applyFill="1" applyBorder="1"/>
    <xf numFmtId="0" fontId="27" fillId="0" borderId="23" xfId="40" applyFont="1" applyFill="1" applyBorder="1" applyAlignment="1">
      <alignment horizontal="center" vertical="center" wrapText="1"/>
    </xf>
    <xf numFmtId="4" fontId="27" fillId="0" borderId="10" xfId="40" applyNumberFormat="1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left" vertical="center" wrapText="1"/>
    </xf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4" fontId="1" fillId="24" borderId="14" xfId="40" applyNumberFormat="1" applyFont="1" applyFill="1" applyBorder="1" applyAlignment="1">
      <alignment vertical="center"/>
    </xf>
    <xf numFmtId="0" fontId="26" fillId="0" borderId="23" xfId="40" applyFont="1" applyBorder="1" applyAlignment="1">
      <alignment horizontal="center" vertical="center"/>
    </xf>
    <xf numFmtId="4" fontId="26" fillId="0" borderId="14" xfId="40" applyNumberFormat="1" applyFont="1" applyBorder="1" applyAlignment="1">
      <alignment horizontal="right" vertical="center"/>
    </xf>
    <xf numFmtId="0" fontId="1" fillId="0" borderId="10" xfId="4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4" fontId="22" fillId="0" borderId="14" xfId="0" applyNumberFormat="1" applyFont="1" applyFill="1" applyBorder="1" applyAlignment="1">
      <alignment horizontal="center" vertical="center"/>
    </xf>
    <xf numFmtId="4" fontId="20" fillId="0" borderId="14" xfId="40" applyNumberFormat="1" applyFont="1" applyFill="1" applyBorder="1" applyAlignment="1">
      <alignment horizontal="center" vertical="center" wrapText="1"/>
    </xf>
    <xf numFmtId="4" fontId="26" fillId="0" borderId="14" xfId="40" applyNumberFormat="1" applyFont="1" applyBorder="1" applyAlignment="1">
      <alignment horizontal="center" vertical="center"/>
    </xf>
    <xf numFmtId="0" fontId="1" fillId="0" borderId="10" xfId="40" applyFont="1" applyFill="1" applyBorder="1"/>
    <xf numFmtId="4" fontId="1" fillId="0" borderId="14" xfId="40" applyNumberFormat="1" applyFont="1" applyFill="1" applyBorder="1" applyAlignment="1">
      <alignment horizontal="right" vertical="center"/>
    </xf>
    <xf numFmtId="0" fontId="20" fillId="0" borderId="26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  <xf numFmtId="0" fontId="20" fillId="0" borderId="20" xfId="40" applyFont="1" applyBorder="1" applyAlignment="1">
      <alignment horizontal="left"/>
    </xf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zoomScaleNormal="100" workbookViewId="0">
      <selection activeCell="E21" sqref="E21"/>
    </sheetView>
  </sheetViews>
  <sheetFormatPr defaultRowHeight="14.25"/>
  <cols>
    <col min="1" max="1" width="6.85546875" style="14" customWidth="1"/>
    <col min="2" max="2" width="10.140625" style="14" bestFit="1" customWidth="1"/>
    <col min="3" max="3" width="15.42578125" style="14" customWidth="1"/>
    <col min="4" max="4" width="22.28515625" style="14" bestFit="1" customWidth="1"/>
    <col min="5" max="5" width="22.7109375" style="14" bestFit="1" customWidth="1"/>
    <col min="6" max="6" width="11.7109375" style="14" customWidth="1"/>
    <col min="7" max="7" width="9.140625" style="14"/>
    <col min="8" max="8" width="10.7109375" style="14" bestFit="1" customWidth="1"/>
    <col min="9" max="9" width="12.28515625" style="14" bestFit="1" customWidth="1"/>
    <col min="10" max="10" width="10.140625" style="14" bestFit="1" customWidth="1"/>
    <col min="11" max="16384" width="9.140625" style="14"/>
  </cols>
  <sheetData>
    <row r="1" spans="1:15">
      <c r="A1" s="2" t="s">
        <v>4</v>
      </c>
      <c r="B1" s="2"/>
      <c r="C1" s="10"/>
      <c r="D1" s="10"/>
      <c r="E1" s="10"/>
      <c r="F1" s="10"/>
    </row>
    <row r="3" spans="1:15">
      <c r="A3" s="2" t="s">
        <v>31</v>
      </c>
      <c r="B3" s="10"/>
      <c r="C3" s="10"/>
      <c r="D3" s="10"/>
      <c r="F3" s="10"/>
    </row>
    <row r="4" spans="1:15">
      <c r="A4" s="10"/>
      <c r="B4" s="2"/>
      <c r="C4" s="10"/>
      <c r="D4" s="10"/>
      <c r="E4" s="10"/>
      <c r="F4" s="10"/>
    </row>
    <row r="5" spans="1:15" ht="15" customHeight="1">
      <c r="A5" s="146" t="s">
        <v>66</v>
      </c>
      <c r="B5" s="146"/>
      <c r="C5" s="146"/>
      <c r="F5" s="10"/>
    </row>
    <row r="6" spans="1:15" ht="15" thickBot="1">
      <c r="A6" s="3"/>
      <c r="B6" s="10"/>
      <c r="C6" s="10"/>
      <c r="D6" s="10"/>
      <c r="E6" s="10"/>
      <c r="F6" s="10"/>
    </row>
    <row r="7" spans="1:15" ht="51">
      <c r="A7" s="15" t="s">
        <v>0</v>
      </c>
      <c r="B7" s="16" t="s">
        <v>1</v>
      </c>
      <c r="C7" s="17" t="s">
        <v>2</v>
      </c>
      <c r="D7" s="16" t="s">
        <v>15</v>
      </c>
      <c r="E7" s="16" t="s">
        <v>29</v>
      </c>
      <c r="F7" s="4" t="s">
        <v>16</v>
      </c>
    </row>
    <row r="8" spans="1:15" ht="47.25" customHeight="1">
      <c r="A8" s="135">
        <v>1</v>
      </c>
      <c r="B8" s="63" t="s">
        <v>223</v>
      </c>
      <c r="C8" s="56">
        <v>1528</v>
      </c>
      <c r="D8" s="54" t="s">
        <v>133</v>
      </c>
      <c r="E8" s="67" t="s">
        <v>229</v>
      </c>
      <c r="F8" s="141">
        <v>3431862.41</v>
      </c>
      <c r="J8" s="21"/>
      <c r="K8" s="21"/>
      <c r="L8" s="21"/>
      <c r="M8" s="21"/>
    </row>
    <row r="9" spans="1:15" ht="15" thickBot="1">
      <c r="A9" s="144" t="s">
        <v>67</v>
      </c>
      <c r="B9" s="145"/>
      <c r="C9" s="145"/>
      <c r="D9" s="145"/>
      <c r="E9" s="145"/>
      <c r="F9" s="23">
        <f>SUM(F8:F8)</f>
        <v>3431862.41</v>
      </c>
      <c r="G9" s="21"/>
      <c r="H9" s="21"/>
      <c r="I9" s="21"/>
      <c r="J9" s="21"/>
      <c r="K9" s="21"/>
      <c r="L9" s="21"/>
      <c r="M9" s="21"/>
      <c r="N9" s="21"/>
      <c r="O9" s="21"/>
    </row>
    <row r="10" spans="1:15"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F14" s="22"/>
    </row>
    <row r="15" spans="1:15">
      <c r="F15" s="21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9:E9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view="pageLayout" topLeftCell="A74" zoomScaleNormal="100" workbookViewId="0">
      <selection activeCell="F86" sqref="F86"/>
    </sheetView>
  </sheetViews>
  <sheetFormatPr defaultRowHeight="12.75"/>
  <cols>
    <col min="1" max="1" width="19.140625" style="12" customWidth="1"/>
    <col min="2" max="2" width="11.28515625" style="12" bestFit="1" customWidth="1"/>
    <col min="3" max="3" width="5.140625" style="12" bestFit="1" customWidth="1"/>
    <col min="4" max="4" width="13.140625" style="12" bestFit="1" customWidth="1"/>
    <col min="5" max="5" width="14.42578125" style="44" bestFit="1" customWidth="1"/>
    <col min="6" max="6" width="25.85546875" style="12" customWidth="1"/>
    <col min="7" max="7" width="12.7109375" style="12" bestFit="1" customWidth="1"/>
    <col min="8" max="8" width="11.7109375" style="12" bestFit="1" customWidth="1"/>
    <col min="9" max="9" width="12.7109375" style="12" bestFit="1" customWidth="1"/>
    <col min="10" max="10" width="9.140625" style="12"/>
    <col min="11" max="11" width="12.7109375" style="12" bestFit="1" customWidth="1"/>
    <col min="12" max="16384" width="9.140625" style="12"/>
  </cols>
  <sheetData>
    <row r="1" spans="1:6">
      <c r="A1" s="2" t="s">
        <v>4</v>
      </c>
      <c r="B1" s="2"/>
      <c r="C1" s="10"/>
      <c r="D1" s="10"/>
      <c r="E1" s="43"/>
      <c r="F1" s="10"/>
    </row>
    <row r="3" spans="1:6">
      <c r="A3" s="2" t="s">
        <v>27</v>
      </c>
      <c r="B3" s="10"/>
      <c r="C3" s="10"/>
      <c r="D3" s="10"/>
      <c r="E3" s="43"/>
    </row>
    <row r="4" spans="1:6">
      <c r="A4" s="2" t="s">
        <v>28</v>
      </c>
      <c r="B4" s="10"/>
      <c r="C4" s="10"/>
      <c r="D4" s="10"/>
      <c r="E4" s="43"/>
    </row>
    <row r="5" spans="1:6">
      <c r="A5" s="7" t="s">
        <v>5</v>
      </c>
      <c r="B5" s="2" t="s">
        <v>68</v>
      </c>
      <c r="C5" s="2"/>
    </row>
    <row r="6" spans="1:6" ht="13.5" thickBot="1">
      <c r="A6" s="10"/>
      <c r="B6" s="2"/>
      <c r="C6" s="2"/>
      <c r="D6" s="2"/>
      <c r="E6" s="43"/>
    </row>
    <row r="7" spans="1:6">
      <c r="A7" s="84" t="s">
        <v>23</v>
      </c>
      <c r="B7" s="85" t="s">
        <v>6</v>
      </c>
      <c r="C7" s="85" t="s">
        <v>7</v>
      </c>
      <c r="D7" s="85" t="s">
        <v>8</v>
      </c>
      <c r="E7" s="86" t="s">
        <v>3</v>
      </c>
      <c r="F7" s="87" t="s">
        <v>29</v>
      </c>
    </row>
    <row r="8" spans="1:6">
      <c r="A8" s="88" t="s">
        <v>9</v>
      </c>
      <c r="B8" s="89" t="s">
        <v>23</v>
      </c>
      <c r="C8" s="89" t="s">
        <v>23</v>
      </c>
      <c r="D8" s="90">
        <v>10646560</v>
      </c>
      <c r="E8" s="91" t="s">
        <v>23</v>
      </c>
      <c r="F8" s="92" t="s">
        <v>23</v>
      </c>
    </row>
    <row r="9" spans="1:6" ht="25.5">
      <c r="A9" s="93" t="s">
        <v>10</v>
      </c>
      <c r="B9" s="94" t="s">
        <v>134</v>
      </c>
      <c r="C9" s="94">
        <v>9</v>
      </c>
      <c r="D9" s="95">
        <v>1720</v>
      </c>
      <c r="E9" s="96" t="s">
        <v>23</v>
      </c>
      <c r="F9" s="97" t="s">
        <v>60</v>
      </c>
    </row>
    <row r="10" spans="1:6" ht="25.5">
      <c r="A10" s="98" t="s">
        <v>23</v>
      </c>
      <c r="B10" s="94" t="s">
        <v>134</v>
      </c>
      <c r="C10" s="94">
        <v>9</v>
      </c>
      <c r="D10" s="95">
        <v>3554</v>
      </c>
      <c r="E10" s="96" t="s">
        <v>23</v>
      </c>
      <c r="F10" s="97" t="s">
        <v>58</v>
      </c>
    </row>
    <row r="11" spans="1:6" ht="25.5">
      <c r="A11" s="98" t="s">
        <v>23</v>
      </c>
      <c r="B11" s="94" t="s">
        <v>134</v>
      </c>
      <c r="C11" s="94">
        <v>9</v>
      </c>
      <c r="D11" s="95">
        <v>2687</v>
      </c>
      <c r="E11" s="96" t="s">
        <v>23</v>
      </c>
      <c r="F11" s="97" t="s">
        <v>43</v>
      </c>
    </row>
    <row r="12" spans="1:6" ht="38.25">
      <c r="A12" s="98" t="s">
        <v>23</v>
      </c>
      <c r="B12" s="94" t="s">
        <v>134</v>
      </c>
      <c r="C12" s="94">
        <v>9</v>
      </c>
      <c r="D12" s="95">
        <v>552175</v>
      </c>
      <c r="E12" s="96" t="s">
        <v>23</v>
      </c>
      <c r="F12" s="97" t="s">
        <v>36</v>
      </c>
    </row>
    <row r="13" spans="1:6">
      <c r="A13" s="98" t="s">
        <v>23</v>
      </c>
      <c r="B13" s="94" t="s">
        <v>134</v>
      </c>
      <c r="C13" s="94">
        <v>9</v>
      </c>
      <c r="D13" s="95">
        <v>200</v>
      </c>
      <c r="E13" s="96" t="s">
        <v>23</v>
      </c>
      <c r="F13" s="99" t="s">
        <v>230</v>
      </c>
    </row>
    <row r="14" spans="1:6">
      <c r="A14" s="98" t="s">
        <v>23</v>
      </c>
      <c r="B14" s="94" t="s">
        <v>134</v>
      </c>
      <c r="C14" s="94">
        <v>9</v>
      </c>
      <c r="D14" s="95">
        <v>78205</v>
      </c>
      <c r="E14" s="96" t="s">
        <v>23</v>
      </c>
      <c r="F14" s="99" t="s">
        <v>32</v>
      </c>
    </row>
    <row r="15" spans="1:6" ht="25.5">
      <c r="A15" s="98" t="s">
        <v>23</v>
      </c>
      <c r="B15" s="94" t="s">
        <v>134</v>
      </c>
      <c r="C15" s="94">
        <v>9</v>
      </c>
      <c r="D15" s="95">
        <v>421188</v>
      </c>
      <c r="E15" s="96" t="s">
        <v>23</v>
      </c>
      <c r="F15" s="97" t="s">
        <v>33</v>
      </c>
    </row>
    <row r="16" spans="1:6" ht="25.5">
      <c r="A16" s="98" t="s">
        <v>23</v>
      </c>
      <c r="B16" s="94" t="s">
        <v>134</v>
      </c>
      <c r="C16" s="94">
        <v>9</v>
      </c>
      <c r="D16" s="95">
        <v>3295</v>
      </c>
      <c r="E16" s="96" t="s">
        <v>23</v>
      </c>
      <c r="F16" s="99" t="s">
        <v>41</v>
      </c>
    </row>
    <row r="17" spans="1:15">
      <c r="A17" s="98" t="s">
        <v>23</v>
      </c>
      <c r="B17" s="94" t="s">
        <v>134</v>
      </c>
      <c r="C17" s="94">
        <v>9</v>
      </c>
      <c r="D17" s="95">
        <v>2656</v>
      </c>
      <c r="E17" s="96" t="s">
        <v>23</v>
      </c>
      <c r="F17" s="99" t="s">
        <v>30</v>
      </c>
    </row>
    <row r="18" spans="1:15" ht="25.5">
      <c r="A18" s="98" t="s">
        <v>23</v>
      </c>
      <c r="B18" s="94" t="s">
        <v>134</v>
      </c>
      <c r="C18" s="94">
        <v>9</v>
      </c>
      <c r="D18" s="95">
        <v>3004</v>
      </c>
      <c r="E18" s="96" t="s">
        <v>23</v>
      </c>
      <c r="F18" s="99" t="s">
        <v>41</v>
      </c>
    </row>
    <row r="19" spans="1:15">
      <c r="A19" s="98" t="s">
        <v>23</v>
      </c>
      <c r="B19" s="94" t="s">
        <v>134</v>
      </c>
      <c r="C19" s="94">
        <v>9</v>
      </c>
      <c r="D19" s="95">
        <v>1685</v>
      </c>
      <c r="E19" s="96" t="s">
        <v>23</v>
      </c>
      <c r="F19" s="99" t="s">
        <v>231</v>
      </c>
    </row>
    <row r="20" spans="1:15" ht="25.5">
      <c r="A20" s="98" t="s">
        <v>23</v>
      </c>
      <c r="B20" s="94" t="s">
        <v>134</v>
      </c>
      <c r="C20" s="94">
        <v>9</v>
      </c>
      <c r="D20" s="95">
        <v>3554</v>
      </c>
      <c r="E20" s="96" t="s">
        <v>23</v>
      </c>
      <c r="F20" s="99" t="s">
        <v>41</v>
      </c>
    </row>
    <row r="21" spans="1:15" ht="25.5">
      <c r="A21" s="98" t="s">
        <v>23</v>
      </c>
      <c r="B21" s="94" t="s">
        <v>65</v>
      </c>
      <c r="C21" s="94">
        <v>9</v>
      </c>
      <c r="D21" s="95">
        <v>3006</v>
      </c>
      <c r="E21" s="96" t="s">
        <v>23</v>
      </c>
      <c r="F21" s="99" t="s">
        <v>41</v>
      </c>
    </row>
    <row r="22" spans="1:15" ht="25.5">
      <c r="A22" s="98" t="s">
        <v>23</v>
      </c>
      <c r="B22" s="94" t="s">
        <v>134</v>
      </c>
      <c r="C22" s="94">
        <v>9</v>
      </c>
      <c r="D22" s="95">
        <v>3012</v>
      </c>
      <c r="E22" s="96" t="s">
        <v>23</v>
      </c>
      <c r="F22" s="99" t="s">
        <v>41</v>
      </c>
    </row>
    <row r="23" spans="1:15" ht="25.5">
      <c r="A23" s="98" t="s">
        <v>23</v>
      </c>
      <c r="B23" s="94" t="s">
        <v>134</v>
      </c>
      <c r="C23" s="94">
        <v>9</v>
      </c>
      <c r="D23" s="95">
        <v>1806</v>
      </c>
      <c r="E23" s="96" t="s">
        <v>23</v>
      </c>
      <c r="F23" s="99" t="s">
        <v>41</v>
      </c>
    </row>
    <row r="24" spans="1:15" ht="25.5">
      <c r="A24" s="98" t="s">
        <v>23</v>
      </c>
      <c r="B24" s="94" t="s">
        <v>134</v>
      </c>
      <c r="C24" s="94">
        <v>9</v>
      </c>
      <c r="D24" s="95">
        <v>121371</v>
      </c>
      <c r="E24" s="96" t="s">
        <v>23</v>
      </c>
      <c r="F24" s="99" t="s">
        <v>35</v>
      </c>
    </row>
    <row r="25" spans="1:15">
      <c r="A25" s="98" t="s">
        <v>23</v>
      </c>
      <c r="B25" s="94" t="s">
        <v>134</v>
      </c>
      <c r="C25" s="94">
        <v>9</v>
      </c>
      <c r="D25" s="95">
        <v>1620</v>
      </c>
      <c r="E25" s="96" t="s">
        <v>23</v>
      </c>
      <c r="F25" s="99" t="s">
        <v>230</v>
      </c>
    </row>
    <row r="26" spans="1:15">
      <c r="A26" s="98" t="s">
        <v>23</v>
      </c>
      <c r="B26" s="94" t="s">
        <v>134</v>
      </c>
      <c r="C26" s="94">
        <v>9</v>
      </c>
      <c r="D26" s="95">
        <v>100</v>
      </c>
      <c r="E26" s="96" t="s">
        <v>23</v>
      </c>
      <c r="F26" s="97" t="s">
        <v>232</v>
      </c>
    </row>
    <row r="27" spans="1:15" ht="25.5">
      <c r="A27" s="98" t="s">
        <v>23</v>
      </c>
      <c r="B27" s="94" t="s">
        <v>134</v>
      </c>
      <c r="C27" s="94">
        <v>9</v>
      </c>
      <c r="D27" s="95">
        <v>2647</v>
      </c>
      <c r="E27" s="96" t="s">
        <v>23</v>
      </c>
      <c r="F27" s="97" t="s">
        <v>41</v>
      </c>
    </row>
    <row r="28" spans="1:15">
      <c r="A28" s="98" t="s">
        <v>23</v>
      </c>
      <c r="B28" s="94" t="s">
        <v>134</v>
      </c>
      <c r="C28" s="94">
        <v>9</v>
      </c>
      <c r="D28" s="95">
        <v>100</v>
      </c>
      <c r="E28" s="96" t="s">
        <v>23</v>
      </c>
      <c r="F28" s="97" t="s">
        <v>232</v>
      </c>
      <c r="H28" s="41"/>
      <c r="J28" s="42"/>
    </row>
    <row r="29" spans="1:15">
      <c r="A29" s="100" t="s">
        <v>11</v>
      </c>
      <c r="B29" s="94" t="s">
        <v>23</v>
      </c>
      <c r="C29" s="94" t="s">
        <v>23</v>
      </c>
      <c r="D29" s="101">
        <f>SUM(D9:D28)</f>
        <v>1207585</v>
      </c>
      <c r="E29" s="96" t="s">
        <v>23</v>
      </c>
      <c r="F29" s="102" t="s">
        <v>23</v>
      </c>
      <c r="H29" s="42"/>
    </row>
    <row r="30" spans="1:15">
      <c r="A30" s="103" t="s">
        <v>23</v>
      </c>
      <c r="B30" s="94" t="s">
        <v>23</v>
      </c>
      <c r="C30" s="94" t="s">
        <v>23</v>
      </c>
      <c r="D30" s="104" t="s">
        <v>23</v>
      </c>
      <c r="E30" s="96">
        <f>SUM(D29)+D8</f>
        <v>11854145</v>
      </c>
      <c r="F30" s="102" t="s">
        <v>23</v>
      </c>
    </row>
    <row r="31" spans="1:15">
      <c r="A31" s="105" t="s">
        <v>54</v>
      </c>
      <c r="B31" s="94" t="s">
        <v>23</v>
      </c>
      <c r="C31" s="94" t="s">
        <v>23</v>
      </c>
      <c r="D31" s="106">
        <v>494101</v>
      </c>
      <c r="E31" s="96" t="s">
        <v>23</v>
      </c>
      <c r="F31" s="102" t="s">
        <v>23</v>
      </c>
    </row>
    <row r="32" spans="1:15">
      <c r="A32" s="107" t="s">
        <v>55</v>
      </c>
      <c r="B32" s="94" t="s">
        <v>134</v>
      </c>
      <c r="C32" s="94">
        <v>9</v>
      </c>
      <c r="D32" s="108">
        <v>4037</v>
      </c>
      <c r="E32" s="96" t="s">
        <v>23</v>
      </c>
      <c r="F32" s="109" t="s">
        <v>32</v>
      </c>
      <c r="N32" s="42"/>
      <c r="O32" s="42"/>
    </row>
    <row r="33" spans="1:6" ht="38.25">
      <c r="A33" s="103" t="s">
        <v>23</v>
      </c>
      <c r="B33" s="94" t="s">
        <v>134</v>
      </c>
      <c r="C33" s="94">
        <v>9</v>
      </c>
      <c r="D33" s="108">
        <v>28266</v>
      </c>
      <c r="E33" s="96" t="s">
        <v>23</v>
      </c>
      <c r="F33" s="109" t="s">
        <v>36</v>
      </c>
    </row>
    <row r="34" spans="1:6" ht="25.5">
      <c r="A34" s="103" t="s">
        <v>23</v>
      </c>
      <c r="B34" s="94" t="s">
        <v>134</v>
      </c>
      <c r="C34" s="94">
        <v>9</v>
      </c>
      <c r="D34" s="108">
        <v>21213</v>
      </c>
      <c r="E34" s="96" t="s">
        <v>23</v>
      </c>
      <c r="F34" s="130" t="s">
        <v>33</v>
      </c>
    </row>
    <row r="35" spans="1:6" ht="25.5">
      <c r="A35" s="103" t="s">
        <v>23</v>
      </c>
      <c r="B35" s="94" t="s">
        <v>134</v>
      </c>
      <c r="C35" s="94">
        <v>9</v>
      </c>
      <c r="D35" s="108">
        <v>193</v>
      </c>
      <c r="E35" s="96" t="s">
        <v>23</v>
      </c>
      <c r="F35" s="109" t="s">
        <v>44</v>
      </c>
    </row>
    <row r="36" spans="1:6" ht="25.5">
      <c r="A36" s="103" t="s">
        <v>23</v>
      </c>
      <c r="B36" s="94" t="s">
        <v>134</v>
      </c>
      <c r="C36" s="94">
        <v>9</v>
      </c>
      <c r="D36" s="108">
        <v>202</v>
      </c>
      <c r="E36" s="96" t="s">
        <v>23</v>
      </c>
      <c r="F36" s="109" t="s">
        <v>58</v>
      </c>
    </row>
    <row r="37" spans="1:6" ht="25.5">
      <c r="A37" s="103" t="s">
        <v>23</v>
      </c>
      <c r="B37" s="94" t="s">
        <v>134</v>
      </c>
      <c r="C37" s="94">
        <v>9</v>
      </c>
      <c r="D37" s="108">
        <v>174</v>
      </c>
      <c r="E37" s="96" t="s">
        <v>23</v>
      </c>
      <c r="F37" s="109" t="s">
        <v>41</v>
      </c>
    </row>
    <row r="38" spans="1:6" ht="25.5">
      <c r="A38" s="103" t="s">
        <v>23</v>
      </c>
      <c r="B38" s="94" t="s">
        <v>134</v>
      </c>
      <c r="C38" s="94">
        <v>9</v>
      </c>
      <c r="D38" s="108">
        <v>174</v>
      </c>
      <c r="E38" s="96" t="s">
        <v>23</v>
      </c>
      <c r="F38" s="109" t="s">
        <v>41</v>
      </c>
    </row>
    <row r="39" spans="1:6" ht="25.5">
      <c r="A39" s="103" t="s">
        <v>23</v>
      </c>
      <c r="B39" s="94" t="s">
        <v>134</v>
      </c>
      <c r="C39" s="94">
        <v>9</v>
      </c>
      <c r="D39" s="108">
        <v>202</v>
      </c>
      <c r="E39" s="96" t="s">
        <v>23</v>
      </c>
      <c r="F39" s="109" t="s">
        <v>60</v>
      </c>
    </row>
    <row r="40" spans="1:6" ht="25.5">
      <c r="A40" s="103" t="s">
        <v>23</v>
      </c>
      <c r="B40" s="94" t="s">
        <v>134</v>
      </c>
      <c r="C40" s="94">
        <v>9</v>
      </c>
      <c r="D40" s="108">
        <v>181</v>
      </c>
      <c r="E40" s="96" t="s">
        <v>23</v>
      </c>
      <c r="F40" s="109" t="s">
        <v>41</v>
      </c>
    </row>
    <row r="41" spans="1:6" ht="25.5">
      <c r="A41" s="103" t="s">
        <v>23</v>
      </c>
      <c r="B41" s="94" t="s">
        <v>134</v>
      </c>
      <c r="C41" s="94">
        <v>9</v>
      </c>
      <c r="D41" s="108">
        <v>202</v>
      </c>
      <c r="E41" s="96" t="s">
        <v>23</v>
      </c>
      <c r="F41" s="109" t="s">
        <v>41</v>
      </c>
    </row>
    <row r="42" spans="1:6" ht="25.5">
      <c r="A42" s="103" t="s">
        <v>23</v>
      </c>
      <c r="B42" s="94" t="s">
        <v>134</v>
      </c>
      <c r="C42" s="94">
        <v>9</v>
      </c>
      <c r="D42" s="108">
        <v>202</v>
      </c>
      <c r="E42" s="96" t="s">
        <v>23</v>
      </c>
      <c r="F42" s="109" t="s">
        <v>41</v>
      </c>
    </row>
    <row r="43" spans="1:6" ht="25.5">
      <c r="A43" s="103" t="s">
        <v>23</v>
      </c>
      <c r="B43" s="94" t="s">
        <v>134</v>
      </c>
      <c r="C43" s="94">
        <v>9</v>
      </c>
      <c r="D43" s="108">
        <v>95</v>
      </c>
      <c r="E43" s="96" t="s">
        <v>23</v>
      </c>
      <c r="F43" s="109" t="s">
        <v>41</v>
      </c>
    </row>
    <row r="44" spans="1:6" ht="25.5">
      <c r="A44" s="103" t="s">
        <v>23</v>
      </c>
      <c r="B44" s="94" t="s">
        <v>134</v>
      </c>
      <c r="C44" s="94">
        <v>9</v>
      </c>
      <c r="D44" s="108">
        <v>153</v>
      </c>
      <c r="E44" s="96" t="s">
        <v>23</v>
      </c>
      <c r="F44" s="109" t="s">
        <v>41</v>
      </c>
    </row>
    <row r="45" spans="1:6" ht="28.5" customHeight="1">
      <c r="A45" s="103" t="s">
        <v>23</v>
      </c>
      <c r="B45" s="94" t="s">
        <v>134</v>
      </c>
      <c r="C45" s="94">
        <v>9</v>
      </c>
      <c r="D45" s="108">
        <v>5186</v>
      </c>
      <c r="E45" s="96" t="s">
        <v>23</v>
      </c>
      <c r="F45" s="109" t="s">
        <v>56</v>
      </c>
    </row>
    <row r="46" spans="1:6">
      <c r="A46" s="107" t="s">
        <v>57</v>
      </c>
      <c r="B46" s="94" t="s">
        <v>23</v>
      </c>
      <c r="C46" s="94"/>
      <c r="D46" s="106">
        <f>SUM(D32:D45)</f>
        <v>60480</v>
      </c>
      <c r="E46" s="96" t="s">
        <v>23</v>
      </c>
      <c r="F46" s="140" t="s">
        <v>23</v>
      </c>
    </row>
    <row r="47" spans="1:6">
      <c r="A47" s="103" t="s">
        <v>23</v>
      </c>
      <c r="B47" s="94" t="s">
        <v>23</v>
      </c>
      <c r="C47" s="94" t="s">
        <v>23</v>
      </c>
      <c r="D47" s="94" t="s">
        <v>23</v>
      </c>
      <c r="E47" s="96">
        <f>SUM(D31)+D46</f>
        <v>554581</v>
      </c>
      <c r="F47" s="140" t="s">
        <v>23</v>
      </c>
    </row>
    <row r="48" spans="1:6">
      <c r="A48" s="88" t="s">
        <v>24</v>
      </c>
      <c r="B48" s="94" t="s">
        <v>23</v>
      </c>
      <c r="C48" s="110" t="s">
        <v>23</v>
      </c>
      <c r="D48" s="101">
        <v>2055925</v>
      </c>
      <c r="E48" s="96" t="s">
        <v>23</v>
      </c>
      <c r="F48" s="102" t="s">
        <v>23</v>
      </c>
    </row>
    <row r="49" spans="1:20" ht="25.5">
      <c r="A49" s="111" t="s">
        <v>25</v>
      </c>
      <c r="B49" s="94" t="s">
        <v>134</v>
      </c>
      <c r="C49" s="94">
        <v>9</v>
      </c>
      <c r="D49" s="108">
        <v>328</v>
      </c>
      <c r="E49" s="96" t="s">
        <v>23</v>
      </c>
      <c r="F49" s="112" t="s">
        <v>45</v>
      </c>
    </row>
    <row r="50" spans="1:20" ht="25.5">
      <c r="A50" s="113" t="s">
        <v>23</v>
      </c>
      <c r="B50" s="94" t="s">
        <v>134</v>
      </c>
      <c r="C50" s="94">
        <v>9</v>
      </c>
      <c r="D50" s="108">
        <v>586</v>
      </c>
      <c r="E50" s="96" t="s">
        <v>23</v>
      </c>
      <c r="F50" s="112" t="s">
        <v>44</v>
      </c>
    </row>
    <row r="51" spans="1:20" ht="25.5">
      <c r="A51" s="113" t="s">
        <v>23</v>
      </c>
      <c r="B51" s="94" t="s">
        <v>134</v>
      </c>
      <c r="C51" s="94">
        <v>9</v>
      </c>
      <c r="D51" s="108">
        <v>690</v>
      </c>
      <c r="E51" s="96" t="s">
        <v>23</v>
      </c>
      <c r="F51" s="112" t="s">
        <v>44</v>
      </c>
    </row>
    <row r="52" spans="1:20" ht="25.5">
      <c r="A52" s="113" t="s">
        <v>23</v>
      </c>
      <c r="B52" s="94" t="s">
        <v>134</v>
      </c>
      <c r="C52" s="94">
        <v>9</v>
      </c>
      <c r="D52" s="108">
        <v>371</v>
      </c>
      <c r="E52" s="96" t="s">
        <v>23</v>
      </c>
      <c r="F52" s="112" t="s">
        <v>41</v>
      </c>
    </row>
    <row r="53" spans="1:20" ht="25.5">
      <c r="A53" s="113" t="s">
        <v>23</v>
      </c>
      <c r="B53" s="94" t="s">
        <v>134</v>
      </c>
      <c r="C53" s="94">
        <v>9</v>
      </c>
      <c r="D53" s="108">
        <v>328</v>
      </c>
      <c r="E53" s="96" t="s">
        <v>23</v>
      </c>
      <c r="F53" s="112" t="s">
        <v>60</v>
      </c>
    </row>
    <row r="54" spans="1:20" ht="25.5">
      <c r="A54" s="113" t="s">
        <v>23</v>
      </c>
      <c r="B54" s="94" t="s">
        <v>134</v>
      </c>
      <c r="C54" s="94">
        <v>9</v>
      </c>
      <c r="D54" s="108">
        <v>696</v>
      </c>
      <c r="E54" s="96" t="s">
        <v>23</v>
      </c>
      <c r="F54" s="112" t="s">
        <v>40</v>
      </c>
    </row>
    <row r="55" spans="1:20" ht="25.5">
      <c r="A55" s="113" t="s">
        <v>23</v>
      </c>
      <c r="B55" s="94" t="s">
        <v>134</v>
      </c>
      <c r="C55" s="94">
        <v>9</v>
      </c>
      <c r="D55" s="108">
        <v>607</v>
      </c>
      <c r="E55" s="96" t="s">
        <v>23</v>
      </c>
      <c r="F55" s="112" t="s">
        <v>41</v>
      </c>
    </row>
    <row r="56" spans="1:20" ht="25.5">
      <c r="A56" s="114" t="s">
        <v>23</v>
      </c>
      <c r="B56" s="115" t="s">
        <v>134</v>
      </c>
      <c r="C56" s="115">
        <v>9</v>
      </c>
      <c r="D56" s="116">
        <v>142</v>
      </c>
      <c r="E56" s="117" t="s">
        <v>23</v>
      </c>
      <c r="F56" s="118" t="s">
        <v>42</v>
      </c>
      <c r="N56" s="42"/>
      <c r="O56" s="42"/>
      <c r="P56" s="42"/>
      <c r="Q56" s="42"/>
      <c r="R56" s="42"/>
      <c r="S56" s="42"/>
      <c r="T56" s="42"/>
    </row>
    <row r="57" spans="1:20" ht="25.5">
      <c r="A57" s="114" t="s">
        <v>23</v>
      </c>
      <c r="B57" s="115" t="s">
        <v>134</v>
      </c>
      <c r="C57" s="115">
        <v>9</v>
      </c>
      <c r="D57" s="116">
        <v>696</v>
      </c>
      <c r="E57" s="117" t="s">
        <v>23</v>
      </c>
      <c r="F57" s="118" t="s">
        <v>41</v>
      </c>
      <c r="N57" s="42"/>
      <c r="O57" s="42"/>
      <c r="P57" s="42"/>
      <c r="Q57" s="42"/>
      <c r="R57" s="42"/>
      <c r="S57" s="42"/>
      <c r="T57" s="42"/>
    </row>
    <row r="58" spans="1:20" ht="25.5">
      <c r="A58" s="114" t="s">
        <v>23</v>
      </c>
      <c r="B58" s="115" t="s">
        <v>134</v>
      </c>
      <c r="C58" s="115">
        <v>9</v>
      </c>
      <c r="D58" s="116">
        <v>21960</v>
      </c>
      <c r="E58" s="117" t="s">
        <v>23</v>
      </c>
      <c r="F58" s="118" t="s">
        <v>35</v>
      </c>
      <c r="N58" s="42"/>
      <c r="O58" s="42"/>
      <c r="P58" s="42"/>
      <c r="Q58" s="42"/>
      <c r="R58" s="42"/>
      <c r="S58" s="42"/>
      <c r="T58" s="42"/>
    </row>
    <row r="59" spans="1:20" ht="38.25">
      <c r="A59" s="113" t="s">
        <v>23</v>
      </c>
      <c r="B59" s="94" t="s">
        <v>134</v>
      </c>
      <c r="C59" s="94">
        <v>9</v>
      </c>
      <c r="D59" s="108">
        <v>104724</v>
      </c>
      <c r="E59" s="96" t="s">
        <v>23</v>
      </c>
      <c r="F59" s="112" t="s">
        <v>36</v>
      </c>
      <c r="N59" s="42"/>
      <c r="O59" s="42"/>
      <c r="P59" s="42"/>
      <c r="Q59" s="42"/>
      <c r="R59" s="42"/>
      <c r="S59" s="42"/>
      <c r="T59" s="42"/>
    </row>
    <row r="60" spans="1:20" ht="25.5">
      <c r="A60" s="113" t="s">
        <v>23</v>
      </c>
      <c r="B60" s="94" t="s">
        <v>134</v>
      </c>
      <c r="C60" s="94">
        <v>9</v>
      </c>
      <c r="D60" s="108">
        <v>764</v>
      </c>
      <c r="E60" s="96" t="s">
        <v>23</v>
      </c>
      <c r="F60" s="99" t="s">
        <v>60</v>
      </c>
      <c r="N60" s="42"/>
    </row>
    <row r="61" spans="1:20">
      <c r="A61" s="113" t="s">
        <v>23</v>
      </c>
      <c r="B61" s="94" t="s">
        <v>134</v>
      </c>
      <c r="C61" s="94">
        <v>9</v>
      </c>
      <c r="D61" s="108">
        <v>15192</v>
      </c>
      <c r="E61" s="96" t="s">
        <v>23</v>
      </c>
      <c r="F61" s="99" t="s">
        <v>32</v>
      </c>
      <c r="N61" s="42"/>
    </row>
    <row r="62" spans="1:20" ht="25.5">
      <c r="A62" s="113" t="s">
        <v>23</v>
      </c>
      <c r="B62" s="94" t="s">
        <v>134</v>
      </c>
      <c r="C62" s="94">
        <v>9</v>
      </c>
      <c r="D62" s="108">
        <v>79242</v>
      </c>
      <c r="E62" s="96" t="s">
        <v>23</v>
      </c>
      <c r="F62" s="97" t="s">
        <v>33</v>
      </c>
      <c r="G62" s="42"/>
      <c r="H62" s="42"/>
      <c r="I62" s="42"/>
      <c r="J62" s="42"/>
      <c r="K62" s="42"/>
      <c r="L62" s="42"/>
      <c r="M62" s="42"/>
      <c r="N62" s="42"/>
    </row>
    <row r="63" spans="1:20">
      <c r="A63" s="100" t="s">
        <v>26</v>
      </c>
      <c r="B63" s="94" t="s">
        <v>23</v>
      </c>
      <c r="C63" s="94" t="s">
        <v>23</v>
      </c>
      <c r="D63" s="119">
        <f>SUM(D49:D62)</f>
        <v>226326</v>
      </c>
      <c r="E63" s="96" t="s">
        <v>23</v>
      </c>
      <c r="F63" s="120" t="s">
        <v>23</v>
      </c>
      <c r="G63" s="42"/>
      <c r="H63" s="42"/>
      <c r="I63" s="42"/>
      <c r="J63" s="42"/>
      <c r="K63" s="42"/>
      <c r="L63" s="42"/>
      <c r="M63" s="42"/>
      <c r="N63" s="42"/>
    </row>
    <row r="64" spans="1:20">
      <c r="A64" s="121" t="s">
        <v>23</v>
      </c>
      <c r="B64" s="94" t="s">
        <v>23</v>
      </c>
      <c r="C64" s="94" t="s">
        <v>23</v>
      </c>
      <c r="D64" s="104" t="s">
        <v>23</v>
      </c>
      <c r="E64" s="96">
        <f>SUM(D63)+D48</f>
        <v>2282251</v>
      </c>
      <c r="F64" s="120" t="s">
        <v>23</v>
      </c>
      <c r="G64" s="42"/>
      <c r="H64" s="42"/>
      <c r="I64" s="42"/>
      <c r="J64" s="42"/>
      <c r="K64" s="42"/>
      <c r="L64" s="42"/>
      <c r="M64" s="42"/>
      <c r="N64" s="42"/>
    </row>
    <row r="65" spans="1:6">
      <c r="A65" s="122" t="s">
        <v>12</v>
      </c>
      <c r="B65" s="94" t="s">
        <v>23</v>
      </c>
      <c r="C65" s="94" t="s">
        <v>23</v>
      </c>
      <c r="D65" s="101">
        <v>47157</v>
      </c>
      <c r="E65" s="96" t="s">
        <v>23</v>
      </c>
      <c r="F65" s="102" t="s">
        <v>23</v>
      </c>
    </row>
    <row r="66" spans="1:6" ht="38.25">
      <c r="A66" s="123" t="s">
        <v>13</v>
      </c>
      <c r="B66" s="94" t="s">
        <v>134</v>
      </c>
      <c r="C66" s="94">
        <v>9</v>
      </c>
      <c r="D66" s="108">
        <v>2075</v>
      </c>
      <c r="E66" s="96" t="s">
        <v>23</v>
      </c>
      <c r="F66" s="99" t="s">
        <v>36</v>
      </c>
    </row>
    <row r="67" spans="1:6" ht="25.5">
      <c r="A67" s="113" t="s">
        <v>23</v>
      </c>
      <c r="B67" s="94" t="s">
        <v>134</v>
      </c>
      <c r="C67" s="94">
        <v>9</v>
      </c>
      <c r="D67" s="108">
        <v>432</v>
      </c>
      <c r="E67" s="96" t="s">
        <v>23</v>
      </c>
      <c r="F67" s="99" t="s">
        <v>34</v>
      </c>
    </row>
    <row r="68" spans="1:6">
      <c r="A68" s="113" t="s">
        <v>23</v>
      </c>
      <c r="B68" s="94" t="s">
        <v>134</v>
      </c>
      <c r="C68" s="94">
        <v>9</v>
      </c>
      <c r="D68" s="108">
        <v>294</v>
      </c>
      <c r="E68" s="96" t="s">
        <v>23</v>
      </c>
      <c r="F68" s="99" t="s">
        <v>32</v>
      </c>
    </row>
    <row r="69" spans="1:6" ht="25.5">
      <c r="A69" s="113" t="s">
        <v>23</v>
      </c>
      <c r="B69" s="94" t="s">
        <v>134</v>
      </c>
      <c r="C69" s="94">
        <v>9</v>
      </c>
      <c r="D69" s="108">
        <v>1508</v>
      </c>
      <c r="E69" s="96" t="s">
        <v>23</v>
      </c>
      <c r="F69" s="97" t="s">
        <v>33</v>
      </c>
    </row>
    <row r="70" spans="1:6">
      <c r="A70" s="100" t="s">
        <v>14</v>
      </c>
      <c r="B70" s="94" t="s">
        <v>23</v>
      </c>
      <c r="C70" s="94" t="s">
        <v>23</v>
      </c>
      <c r="D70" s="119">
        <f>SUM(D66:D69)</f>
        <v>4309</v>
      </c>
      <c r="E70" s="91" t="s">
        <v>23</v>
      </c>
      <c r="F70" s="124" t="s">
        <v>23</v>
      </c>
    </row>
    <row r="71" spans="1:6">
      <c r="A71" s="121" t="s">
        <v>23</v>
      </c>
      <c r="B71" s="94" t="s">
        <v>23</v>
      </c>
      <c r="C71" s="94" t="s">
        <v>23</v>
      </c>
      <c r="D71" s="104" t="s">
        <v>23</v>
      </c>
      <c r="E71" s="125">
        <f>SUM(D70)+D65</f>
        <v>51466</v>
      </c>
      <c r="F71" s="124" t="s">
        <v>23</v>
      </c>
    </row>
    <row r="72" spans="1:6">
      <c r="A72" s="88" t="s">
        <v>50</v>
      </c>
      <c r="B72" s="94" t="s">
        <v>23</v>
      </c>
      <c r="C72" s="94" t="s">
        <v>23</v>
      </c>
      <c r="D72" s="106">
        <v>53199</v>
      </c>
      <c r="E72" s="125" t="s">
        <v>23</v>
      </c>
      <c r="F72" s="124" t="s">
        <v>23</v>
      </c>
    </row>
    <row r="73" spans="1:6">
      <c r="A73" s="126" t="s">
        <v>51</v>
      </c>
      <c r="B73" s="94" t="s">
        <v>134</v>
      </c>
      <c r="C73" s="94">
        <v>9</v>
      </c>
      <c r="D73" s="108">
        <v>457</v>
      </c>
      <c r="E73" s="125" t="s">
        <v>23</v>
      </c>
      <c r="F73" s="127" t="s">
        <v>59</v>
      </c>
    </row>
    <row r="74" spans="1:6" ht="38.25">
      <c r="A74" s="128" t="s">
        <v>23</v>
      </c>
      <c r="B74" s="94" t="s">
        <v>134</v>
      </c>
      <c r="C74" s="94">
        <v>9</v>
      </c>
      <c r="D74" s="108">
        <v>904</v>
      </c>
      <c r="E74" s="125" t="s">
        <v>23</v>
      </c>
      <c r="F74" s="109" t="s">
        <v>56</v>
      </c>
    </row>
    <row r="75" spans="1:6" ht="38.25">
      <c r="A75" s="128" t="s">
        <v>23</v>
      </c>
      <c r="B75" s="94" t="s">
        <v>134</v>
      </c>
      <c r="C75" s="94">
        <v>9</v>
      </c>
      <c r="D75" s="108">
        <v>2258</v>
      </c>
      <c r="E75" s="125" t="s">
        <v>23</v>
      </c>
      <c r="F75" s="109" t="s">
        <v>36</v>
      </c>
    </row>
    <row r="76" spans="1:6">
      <c r="A76" s="128" t="s">
        <v>23</v>
      </c>
      <c r="B76" s="94" t="s">
        <v>134</v>
      </c>
      <c r="C76" s="94">
        <v>9</v>
      </c>
      <c r="D76" s="108">
        <v>2449</v>
      </c>
      <c r="E76" s="125" t="s">
        <v>23</v>
      </c>
      <c r="F76" s="127" t="s">
        <v>33</v>
      </c>
    </row>
    <row r="77" spans="1:6">
      <c r="A77" s="128" t="s">
        <v>23</v>
      </c>
      <c r="B77" s="94" t="s">
        <v>134</v>
      </c>
      <c r="C77" s="94">
        <v>15</v>
      </c>
      <c r="D77" s="108">
        <v>425</v>
      </c>
      <c r="E77" s="125" t="s">
        <v>23</v>
      </c>
      <c r="F77" s="139" t="s">
        <v>23</v>
      </c>
    </row>
    <row r="78" spans="1:6">
      <c r="A78" s="128" t="s">
        <v>23</v>
      </c>
      <c r="B78" s="94" t="s">
        <v>134</v>
      </c>
      <c r="C78" s="94">
        <v>28</v>
      </c>
      <c r="D78" s="108">
        <v>501</v>
      </c>
      <c r="E78" s="125" t="s">
        <v>23</v>
      </c>
      <c r="F78" s="139" t="s">
        <v>23</v>
      </c>
    </row>
    <row r="79" spans="1:6">
      <c r="A79" s="88" t="s">
        <v>52</v>
      </c>
      <c r="B79" s="94" t="s">
        <v>23</v>
      </c>
      <c r="C79" s="94" t="s">
        <v>23</v>
      </c>
      <c r="D79" s="106">
        <f>SUM(D73:D78)</f>
        <v>6994</v>
      </c>
      <c r="E79" s="125" t="s">
        <v>23</v>
      </c>
      <c r="F79" s="139" t="s">
        <v>23</v>
      </c>
    </row>
    <row r="80" spans="1:6">
      <c r="A80" s="121" t="s">
        <v>23</v>
      </c>
      <c r="B80" s="94" t="s">
        <v>23</v>
      </c>
      <c r="C80" s="94" t="s">
        <v>23</v>
      </c>
      <c r="D80" s="94" t="s">
        <v>23</v>
      </c>
      <c r="E80" s="125">
        <f>D72+D79</f>
        <v>60193</v>
      </c>
      <c r="F80" s="139" t="s">
        <v>23</v>
      </c>
    </row>
    <row r="81" spans="1:6">
      <c r="A81" s="88" t="s">
        <v>215</v>
      </c>
      <c r="B81" s="94" t="s">
        <v>23</v>
      </c>
      <c r="C81" s="94" t="s">
        <v>23</v>
      </c>
      <c r="D81" s="108">
        <v>420303.63</v>
      </c>
      <c r="E81" s="125" t="s">
        <v>23</v>
      </c>
      <c r="F81" s="139" t="s">
        <v>23</v>
      </c>
    </row>
    <row r="82" spans="1:6">
      <c r="A82" s="121" t="s">
        <v>23</v>
      </c>
      <c r="B82" s="94" t="s">
        <v>134</v>
      </c>
      <c r="C82" s="94" t="s">
        <v>23</v>
      </c>
      <c r="D82" s="108">
        <v>49756</v>
      </c>
      <c r="E82" s="125" t="s">
        <v>23</v>
      </c>
      <c r="F82" s="127" t="s">
        <v>217</v>
      </c>
    </row>
    <row r="83" spans="1:6">
      <c r="A83" s="88" t="s">
        <v>216</v>
      </c>
      <c r="B83" s="94" t="s">
        <v>23</v>
      </c>
      <c r="C83" s="94" t="s">
        <v>23</v>
      </c>
      <c r="D83" s="119">
        <f>SUM(D82:D82)</f>
        <v>49756</v>
      </c>
      <c r="E83" s="125" t="s">
        <v>23</v>
      </c>
      <c r="F83" s="138" t="s">
        <v>23</v>
      </c>
    </row>
    <row r="84" spans="1:6">
      <c r="A84" s="121" t="s">
        <v>23</v>
      </c>
      <c r="B84" s="94" t="s">
        <v>23</v>
      </c>
      <c r="C84" s="94" t="s">
        <v>23</v>
      </c>
      <c r="D84" s="94" t="s">
        <v>23</v>
      </c>
      <c r="E84" s="125">
        <f>SUM(D81+D83)</f>
        <v>470059.63</v>
      </c>
      <c r="F84" s="138" t="s">
        <v>23</v>
      </c>
    </row>
    <row r="85" spans="1:6">
      <c r="A85" s="88" t="s">
        <v>61</v>
      </c>
      <c r="B85" s="94" t="s">
        <v>23</v>
      </c>
      <c r="C85" s="94" t="s">
        <v>23</v>
      </c>
      <c r="D85" s="108">
        <v>310300</v>
      </c>
      <c r="E85" s="125" t="s">
        <v>23</v>
      </c>
      <c r="F85" s="138" t="s">
        <v>23</v>
      </c>
    </row>
    <row r="86" spans="1:6">
      <c r="A86" s="121" t="s">
        <v>23</v>
      </c>
      <c r="B86" s="94" t="s">
        <v>134</v>
      </c>
      <c r="C86" s="94">
        <v>25</v>
      </c>
      <c r="D86" s="108">
        <v>13050</v>
      </c>
      <c r="E86" s="125" t="s">
        <v>23</v>
      </c>
      <c r="F86" s="138" t="s">
        <v>23</v>
      </c>
    </row>
    <row r="87" spans="1:6">
      <c r="A87" s="88" t="s">
        <v>62</v>
      </c>
      <c r="B87" s="94" t="s">
        <v>23</v>
      </c>
      <c r="C87" s="94" t="s">
        <v>23</v>
      </c>
      <c r="D87" s="119">
        <f>SUM(D86:D86)</f>
        <v>13050</v>
      </c>
      <c r="E87" s="125" t="s">
        <v>23</v>
      </c>
      <c r="F87" s="138" t="s">
        <v>23</v>
      </c>
    </row>
    <row r="88" spans="1:6">
      <c r="A88" s="121" t="s">
        <v>23</v>
      </c>
      <c r="B88" s="94" t="s">
        <v>23</v>
      </c>
      <c r="C88" s="94" t="s">
        <v>23</v>
      </c>
      <c r="D88" s="94" t="s">
        <v>23</v>
      </c>
      <c r="E88" s="125">
        <f>D85+D87</f>
        <v>323350</v>
      </c>
      <c r="F88" s="138" t="s">
        <v>23</v>
      </c>
    </row>
    <row r="89" spans="1:6">
      <c r="A89" s="100" t="s">
        <v>37</v>
      </c>
      <c r="B89" s="94" t="s">
        <v>23</v>
      </c>
      <c r="C89" s="94" t="s">
        <v>23</v>
      </c>
      <c r="D89" s="129">
        <v>296953</v>
      </c>
      <c r="E89" s="96" t="s">
        <v>23</v>
      </c>
      <c r="F89" s="138" t="s">
        <v>23</v>
      </c>
    </row>
    <row r="90" spans="1:6" ht="38.25">
      <c r="A90" s="107" t="s">
        <v>39</v>
      </c>
      <c r="B90" s="94" t="s">
        <v>134</v>
      </c>
      <c r="C90" s="94">
        <v>9</v>
      </c>
      <c r="D90" s="106">
        <v>33732</v>
      </c>
      <c r="E90" s="96" t="s">
        <v>23</v>
      </c>
      <c r="F90" s="130" t="s">
        <v>53</v>
      </c>
    </row>
    <row r="91" spans="1:6">
      <c r="A91" s="38" t="s">
        <v>38</v>
      </c>
      <c r="B91" s="28" t="s">
        <v>23</v>
      </c>
      <c r="C91" s="28" t="s">
        <v>23</v>
      </c>
      <c r="D91" s="64">
        <f>D90</f>
        <v>33732</v>
      </c>
      <c r="E91" s="29" t="s">
        <v>23</v>
      </c>
      <c r="F91" s="39" t="s">
        <v>23</v>
      </c>
    </row>
    <row r="92" spans="1:6">
      <c r="A92" s="28" t="s">
        <v>23</v>
      </c>
      <c r="C92" s="28" t="s">
        <v>23</v>
      </c>
      <c r="D92" s="28" t="s">
        <v>23</v>
      </c>
      <c r="E92" s="53">
        <f>SUM(D91)+D89</f>
        <v>330685</v>
      </c>
      <c r="F92" s="39" t="s">
        <v>23</v>
      </c>
    </row>
    <row r="93" spans="1:6" ht="13.5" thickBot="1">
      <c r="A93" s="45" t="s">
        <v>23</v>
      </c>
      <c r="B93" s="46" t="s">
        <v>23</v>
      </c>
      <c r="C93" s="46" t="s">
        <v>23</v>
      </c>
      <c r="D93" s="65" t="s">
        <v>23</v>
      </c>
      <c r="E93" s="47">
        <f>SUM(E9:E92)</f>
        <v>15926730.630000001</v>
      </c>
      <c r="F93" s="48" t="s">
        <v>23</v>
      </c>
    </row>
    <row r="94" spans="1:6">
      <c r="A94" s="49"/>
      <c r="B94" s="50"/>
      <c r="C94" s="50"/>
      <c r="D94" s="50"/>
      <c r="E94" s="51"/>
      <c r="F94" s="52"/>
    </row>
    <row r="95" spans="1:6">
      <c r="F95" s="42"/>
    </row>
    <row r="96" spans="1:6">
      <c r="F96" s="42"/>
    </row>
    <row r="97" spans="6:6">
      <c r="F97" s="42"/>
    </row>
    <row r="98" spans="6:6">
      <c r="F98" s="42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showWhiteSpace="0" topLeftCell="A104" zoomScaleNormal="100" workbookViewId="0">
      <selection activeCell="E144" sqref="E144"/>
    </sheetView>
  </sheetViews>
  <sheetFormatPr defaultRowHeight="14.25"/>
  <cols>
    <col min="1" max="1" width="6.85546875" style="14" customWidth="1"/>
    <col min="2" max="2" width="10.140625" style="14" bestFit="1" customWidth="1"/>
    <col min="3" max="3" width="13" style="14" bestFit="1" customWidth="1"/>
    <col min="4" max="4" width="35.7109375" style="14" bestFit="1" customWidth="1"/>
    <col min="5" max="5" width="41.28515625" style="14" customWidth="1"/>
    <col min="6" max="6" width="14.28515625" style="14" bestFit="1" customWidth="1"/>
    <col min="7" max="7" width="9.140625" style="14"/>
    <col min="8" max="8" width="10.7109375" style="14" bestFit="1" customWidth="1"/>
    <col min="9" max="9" width="12.28515625" style="14" bestFit="1" customWidth="1"/>
    <col min="10" max="11" width="10.140625" style="14" bestFit="1" customWidth="1"/>
    <col min="12" max="16384" width="9.140625" style="14"/>
  </cols>
  <sheetData>
    <row r="1" spans="1:6">
      <c r="A1" s="2" t="s">
        <v>4</v>
      </c>
      <c r="B1" s="2"/>
      <c r="C1" s="10"/>
      <c r="D1" s="10"/>
      <c r="E1" s="10"/>
      <c r="F1" s="10"/>
    </row>
    <row r="3" spans="1:6">
      <c r="A3" s="2" t="s">
        <v>17</v>
      </c>
      <c r="B3" s="10"/>
      <c r="C3" s="10"/>
      <c r="D3" s="10"/>
      <c r="F3" s="10"/>
    </row>
    <row r="4" spans="1:6">
      <c r="A4" s="10"/>
      <c r="B4" s="2"/>
      <c r="C4" s="10"/>
      <c r="D4" s="10"/>
      <c r="E4" s="10"/>
      <c r="F4" s="10"/>
    </row>
    <row r="5" spans="1:6">
      <c r="A5" s="146" t="s">
        <v>66</v>
      </c>
      <c r="B5" s="146"/>
      <c r="C5" s="146"/>
      <c r="F5" s="10"/>
    </row>
    <row r="6" spans="1:6" ht="15" thickBot="1">
      <c r="A6" s="10"/>
      <c r="B6" s="10"/>
      <c r="C6" s="10"/>
      <c r="D6" s="10"/>
      <c r="E6" s="10"/>
      <c r="F6" s="10"/>
    </row>
    <row r="7" spans="1:6" ht="51">
      <c r="A7" s="15" t="s">
        <v>0</v>
      </c>
      <c r="B7" s="16" t="s">
        <v>1</v>
      </c>
      <c r="C7" s="17" t="s">
        <v>2</v>
      </c>
      <c r="D7" s="16" t="s">
        <v>15</v>
      </c>
      <c r="E7" s="16" t="s">
        <v>29</v>
      </c>
      <c r="F7" s="4" t="s">
        <v>16</v>
      </c>
    </row>
    <row r="8" spans="1:6">
      <c r="A8" s="135">
        <v>1</v>
      </c>
      <c r="B8" s="62">
        <v>43739</v>
      </c>
      <c r="C8" s="56">
        <v>1415</v>
      </c>
      <c r="D8" s="55" t="s">
        <v>63</v>
      </c>
      <c r="E8" s="55" t="s">
        <v>64</v>
      </c>
      <c r="F8" s="136">
        <v>257</v>
      </c>
    </row>
    <row r="9" spans="1:6">
      <c r="A9" s="27">
        <v>2</v>
      </c>
      <c r="B9" s="30">
        <v>43740</v>
      </c>
      <c r="C9" s="25">
        <v>1425</v>
      </c>
      <c r="D9" s="8" t="s">
        <v>70</v>
      </c>
      <c r="E9" s="8" t="s">
        <v>71</v>
      </c>
      <c r="F9" s="40">
        <v>59</v>
      </c>
    </row>
    <row r="10" spans="1:6">
      <c r="A10" s="135">
        <v>3</v>
      </c>
      <c r="B10" s="30">
        <v>43740</v>
      </c>
      <c r="C10" s="25">
        <v>1426</v>
      </c>
      <c r="D10" s="8" t="s">
        <v>72</v>
      </c>
      <c r="E10" s="8" t="s">
        <v>73</v>
      </c>
      <c r="F10" s="40">
        <v>7343.91</v>
      </c>
    </row>
    <row r="11" spans="1:6">
      <c r="A11" s="27">
        <v>4</v>
      </c>
      <c r="B11" s="30">
        <v>43741</v>
      </c>
      <c r="C11" s="25">
        <v>321</v>
      </c>
      <c r="D11" s="8" t="s">
        <v>133</v>
      </c>
      <c r="E11" s="8" t="s">
        <v>153</v>
      </c>
      <c r="F11" s="40">
        <v>-18.02</v>
      </c>
    </row>
    <row r="12" spans="1:6">
      <c r="A12" s="135">
        <v>5</v>
      </c>
      <c r="B12" s="30">
        <v>43741</v>
      </c>
      <c r="C12" s="25">
        <v>320</v>
      </c>
      <c r="D12" s="8" t="s">
        <v>133</v>
      </c>
      <c r="E12" s="8" t="s">
        <v>153</v>
      </c>
      <c r="F12" s="40">
        <v>-14.36</v>
      </c>
    </row>
    <row r="13" spans="1:6">
      <c r="A13" s="27">
        <v>6</v>
      </c>
      <c r="B13" s="57">
        <v>43741</v>
      </c>
      <c r="C13" s="28">
        <v>1427</v>
      </c>
      <c r="D13" s="60" t="s">
        <v>74</v>
      </c>
      <c r="E13" s="60" t="s">
        <v>75</v>
      </c>
      <c r="F13" s="40">
        <v>7259</v>
      </c>
    </row>
    <row r="14" spans="1:6">
      <c r="A14" s="135">
        <v>7</v>
      </c>
      <c r="B14" s="57">
        <v>43741</v>
      </c>
      <c r="C14" s="28">
        <v>1428</v>
      </c>
      <c r="D14" s="60" t="s">
        <v>76</v>
      </c>
      <c r="E14" s="60" t="s">
        <v>77</v>
      </c>
      <c r="F14" s="40">
        <v>773.5</v>
      </c>
    </row>
    <row r="15" spans="1:6">
      <c r="A15" s="27">
        <v>8</v>
      </c>
      <c r="B15" s="30">
        <v>43741</v>
      </c>
      <c r="C15" s="25">
        <v>1429</v>
      </c>
      <c r="D15" s="8" t="s">
        <v>78</v>
      </c>
      <c r="E15" s="8" t="s">
        <v>79</v>
      </c>
      <c r="F15" s="40">
        <v>7616</v>
      </c>
    </row>
    <row r="16" spans="1:6">
      <c r="A16" s="135">
        <v>9</v>
      </c>
      <c r="B16" s="30">
        <v>43741</v>
      </c>
      <c r="C16" s="25">
        <v>1430</v>
      </c>
      <c r="D16" s="8" t="s">
        <v>80</v>
      </c>
      <c r="E16" s="8" t="s">
        <v>81</v>
      </c>
      <c r="F16" s="40">
        <v>6664</v>
      </c>
    </row>
    <row r="17" spans="1:7">
      <c r="A17" s="27">
        <v>10</v>
      </c>
      <c r="B17" s="30">
        <v>43741</v>
      </c>
      <c r="C17" s="25">
        <v>1431</v>
      </c>
      <c r="D17" s="8" t="s">
        <v>82</v>
      </c>
      <c r="E17" s="8" t="s">
        <v>83</v>
      </c>
      <c r="F17" s="40">
        <v>300.92</v>
      </c>
    </row>
    <row r="18" spans="1:7">
      <c r="A18" s="135">
        <v>11</v>
      </c>
      <c r="B18" s="30">
        <v>43741</v>
      </c>
      <c r="C18" s="25">
        <v>1432</v>
      </c>
      <c r="D18" s="8" t="s">
        <v>82</v>
      </c>
      <c r="E18" s="8" t="s">
        <v>83</v>
      </c>
      <c r="F18" s="40">
        <v>630.52</v>
      </c>
    </row>
    <row r="19" spans="1:7">
      <c r="A19" s="27">
        <v>12</v>
      </c>
      <c r="B19" s="30">
        <v>43741</v>
      </c>
      <c r="C19" s="25">
        <v>1433</v>
      </c>
      <c r="D19" s="8" t="s">
        <v>84</v>
      </c>
      <c r="E19" s="8" t="s">
        <v>85</v>
      </c>
      <c r="F19" s="134">
        <v>11250</v>
      </c>
    </row>
    <row r="20" spans="1:7">
      <c r="A20" s="135">
        <v>13</v>
      </c>
      <c r="B20" s="30">
        <v>43741</v>
      </c>
      <c r="C20" s="25">
        <v>1434</v>
      </c>
      <c r="D20" s="8" t="s">
        <v>84</v>
      </c>
      <c r="E20" s="1" t="s">
        <v>86</v>
      </c>
      <c r="F20" s="134">
        <v>23.03</v>
      </c>
    </row>
    <row r="21" spans="1:7">
      <c r="A21" s="27">
        <v>14</v>
      </c>
      <c r="B21" s="30">
        <v>43745</v>
      </c>
      <c r="C21" s="25">
        <v>100</v>
      </c>
      <c r="D21" s="8" t="s">
        <v>133</v>
      </c>
      <c r="E21" s="1" t="s">
        <v>152</v>
      </c>
      <c r="F21" s="134">
        <v>150</v>
      </c>
    </row>
    <row r="22" spans="1:7">
      <c r="A22" s="135">
        <v>15</v>
      </c>
      <c r="B22" s="30">
        <v>43745</v>
      </c>
      <c r="C22" s="25">
        <v>1436</v>
      </c>
      <c r="D22" s="8" t="s">
        <v>87</v>
      </c>
      <c r="E22" s="8" t="s">
        <v>88</v>
      </c>
      <c r="F22" s="134">
        <v>1487.85</v>
      </c>
    </row>
    <row r="23" spans="1:7">
      <c r="A23" s="27">
        <v>16</v>
      </c>
      <c r="B23" s="30">
        <v>43745</v>
      </c>
      <c r="C23" s="25">
        <v>1437</v>
      </c>
      <c r="D23" s="8" t="s">
        <v>89</v>
      </c>
      <c r="E23" s="1" t="s">
        <v>90</v>
      </c>
      <c r="F23" s="134">
        <v>27614.01</v>
      </c>
    </row>
    <row r="24" spans="1:7">
      <c r="A24" s="135">
        <v>17</v>
      </c>
      <c r="B24" s="30">
        <v>43745</v>
      </c>
      <c r="C24" s="25">
        <v>1438</v>
      </c>
      <c r="D24" s="8" t="s">
        <v>91</v>
      </c>
      <c r="E24" s="1" t="s">
        <v>92</v>
      </c>
      <c r="F24" s="134">
        <v>1297.75</v>
      </c>
    </row>
    <row r="25" spans="1:7">
      <c r="A25" s="27">
        <v>18</v>
      </c>
      <c r="B25" s="57">
        <v>43745</v>
      </c>
      <c r="C25" s="28">
        <v>1439</v>
      </c>
      <c r="D25" s="60" t="s">
        <v>93</v>
      </c>
      <c r="E25" s="61" t="s">
        <v>94</v>
      </c>
      <c r="F25" s="134">
        <v>13965.84</v>
      </c>
    </row>
    <row r="26" spans="1:7">
      <c r="A26" s="135">
        <v>19</v>
      </c>
      <c r="B26" s="30">
        <v>43745</v>
      </c>
      <c r="C26" s="25">
        <v>1440</v>
      </c>
      <c r="D26" s="8" t="s">
        <v>95</v>
      </c>
      <c r="E26" s="1" t="s">
        <v>96</v>
      </c>
      <c r="F26" s="134">
        <v>11050</v>
      </c>
    </row>
    <row r="27" spans="1:7">
      <c r="A27" s="27">
        <v>20</v>
      </c>
      <c r="B27" s="30">
        <v>43745</v>
      </c>
      <c r="C27" s="25">
        <v>1441</v>
      </c>
      <c r="D27" s="8" t="s">
        <v>97</v>
      </c>
      <c r="E27" s="1" t="s">
        <v>98</v>
      </c>
      <c r="F27" s="40">
        <v>15612.8</v>
      </c>
    </row>
    <row r="28" spans="1:7">
      <c r="A28" s="135">
        <v>21</v>
      </c>
      <c r="B28" s="30">
        <v>43746</v>
      </c>
      <c r="C28" s="25">
        <v>327</v>
      </c>
      <c r="D28" s="8" t="s">
        <v>133</v>
      </c>
      <c r="E28" s="1" t="s">
        <v>153</v>
      </c>
      <c r="F28" s="40">
        <v>-992.01</v>
      </c>
    </row>
    <row r="29" spans="1:7">
      <c r="A29" s="27">
        <v>22</v>
      </c>
      <c r="B29" s="30">
        <v>43746</v>
      </c>
      <c r="C29" s="25">
        <v>1446</v>
      </c>
      <c r="D29" s="8" t="s">
        <v>70</v>
      </c>
      <c r="E29" s="1" t="s">
        <v>99</v>
      </c>
      <c r="F29" s="40">
        <v>557.99</v>
      </c>
    </row>
    <row r="30" spans="1:7">
      <c r="A30" s="135">
        <v>23</v>
      </c>
      <c r="B30" s="30">
        <v>43747</v>
      </c>
      <c r="C30" s="25">
        <v>101</v>
      </c>
      <c r="D30" s="8" t="s">
        <v>133</v>
      </c>
      <c r="E30" s="1" t="s">
        <v>152</v>
      </c>
      <c r="F30" s="40">
        <v>791</v>
      </c>
      <c r="G30" s="24"/>
    </row>
    <row r="31" spans="1:7">
      <c r="A31" s="27">
        <v>24</v>
      </c>
      <c r="B31" s="30">
        <v>43747</v>
      </c>
      <c r="C31" s="25">
        <v>1506</v>
      </c>
      <c r="D31" s="8" t="s">
        <v>63</v>
      </c>
      <c r="E31" s="8" t="s">
        <v>102</v>
      </c>
      <c r="F31" s="40">
        <v>633</v>
      </c>
      <c r="G31" s="24"/>
    </row>
    <row r="32" spans="1:7">
      <c r="A32" s="135">
        <v>25</v>
      </c>
      <c r="B32" s="57">
        <v>43747</v>
      </c>
      <c r="C32" s="28">
        <v>1507</v>
      </c>
      <c r="D32" s="60" t="s">
        <v>103</v>
      </c>
      <c r="E32" s="61" t="s">
        <v>104</v>
      </c>
      <c r="F32" s="40">
        <v>1494</v>
      </c>
    </row>
    <row r="33" spans="1:6">
      <c r="A33" s="27">
        <v>26</v>
      </c>
      <c r="B33" s="57">
        <v>43747</v>
      </c>
      <c r="C33" s="28">
        <v>1508</v>
      </c>
      <c r="D33" s="60" t="s">
        <v>105</v>
      </c>
      <c r="E33" s="61" t="s">
        <v>106</v>
      </c>
      <c r="F33" s="40">
        <v>7100</v>
      </c>
    </row>
    <row r="34" spans="1:6">
      <c r="A34" s="135">
        <v>27</v>
      </c>
      <c r="B34" s="57">
        <v>43747</v>
      </c>
      <c r="C34" s="28">
        <v>1509</v>
      </c>
      <c r="D34" s="60" t="s">
        <v>107</v>
      </c>
      <c r="E34" s="61" t="s">
        <v>108</v>
      </c>
      <c r="F34" s="40">
        <v>833</v>
      </c>
    </row>
    <row r="35" spans="1:6">
      <c r="A35" s="27">
        <v>28</v>
      </c>
      <c r="B35" s="57">
        <v>43747</v>
      </c>
      <c r="C35" s="28">
        <v>1510</v>
      </c>
      <c r="D35" s="60" t="s">
        <v>109</v>
      </c>
      <c r="E35" s="61" t="s">
        <v>110</v>
      </c>
      <c r="F35" s="40">
        <v>35651.24</v>
      </c>
    </row>
    <row r="36" spans="1:6">
      <c r="A36" s="135">
        <v>29</v>
      </c>
      <c r="B36" s="57">
        <v>43747</v>
      </c>
      <c r="C36" s="28">
        <v>1511</v>
      </c>
      <c r="D36" s="60" t="s">
        <v>111</v>
      </c>
      <c r="E36" s="61" t="s">
        <v>112</v>
      </c>
      <c r="F36" s="40">
        <v>1428</v>
      </c>
    </row>
    <row r="37" spans="1:6">
      <c r="A37" s="27">
        <v>30</v>
      </c>
      <c r="B37" s="57">
        <v>43747</v>
      </c>
      <c r="C37" s="28">
        <v>1512</v>
      </c>
      <c r="D37" s="60" t="s">
        <v>113</v>
      </c>
      <c r="E37" s="61" t="s">
        <v>114</v>
      </c>
      <c r="F37" s="40">
        <v>72</v>
      </c>
    </row>
    <row r="38" spans="1:6">
      <c r="A38" s="135">
        <v>31</v>
      </c>
      <c r="B38" s="57">
        <v>43747</v>
      </c>
      <c r="C38" s="28">
        <v>1513</v>
      </c>
      <c r="D38" s="60" t="s">
        <v>113</v>
      </c>
      <c r="E38" s="61" t="s">
        <v>114</v>
      </c>
      <c r="F38" s="40">
        <v>36</v>
      </c>
    </row>
    <row r="39" spans="1:6">
      <c r="A39" s="27">
        <v>32</v>
      </c>
      <c r="B39" s="57">
        <v>43747</v>
      </c>
      <c r="C39" s="58">
        <v>1514</v>
      </c>
      <c r="D39" s="60" t="s">
        <v>113</v>
      </c>
      <c r="E39" s="61" t="s">
        <v>114</v>
      </c>
      <c r="F39" s="40">
        <v>86</v>
      </c>
    </row>
    <row r="40" spans="1:6">
      <c r="A40" s="135">
        <v>33</v>
      </c>
      <c r="B40" s="57">
        <v>43747</v>
      </c>
      <c r="C40" s="58">
        <v>1515</v>
      </c>
      <c r="D40" s="60" t="s">
        <v>113</v>
      </c>
      <c r="E40" s="61" t="s">
        <v>114</v>
      </c>
      <c r="F40" s="40">
        <v>72</v>
      </c>
    </row>
    <row r="41" spans="1:6">
      <c r="A41" s="27">
        <v>34</v>
      </c>
      <c r="B41" s="30">
        <v>43747</v>
      </c>
      <c r="C41" s="9">
        <v>1516</v>
      </c>
      <c r="D41" s="8" t="s">
        <v>115</v>
      </c>
      <c r="E41" s="1" t="s">
        <v>116</v>
      </c>
      <c r="F41" s="40">
        <v>13318.72</v>
      </c>
    </row>
    <row r="42" spans="1:6">
      <c r="A42" s="135">
        <v>35</v>
      </c>
      <c r="B42" s="30">
        <v>43748</v>
      </c>
      <c r="C42" s="9">
        <v>102</v>
      </c>
      <c r="D42" s="8" t="s">
        <v>133</v>
      </c>
      <c r="E42" s="1" t="s">
        <v>152</v>
      </c>
      <c r="F42" s="40">
        <v>1250</v>
      </c>
    </row>
    <row r="43" spans="1:6">
      <c r="A43" s="27">
        <v>36</v>
      </c>
      <c r="B43" s="30">
        <v>43748</v>
      </c>
      <c r="C43" s="9">
        <v>1518</v>
      </c>
      <c r="D43" s="8" t="s">
        <v>117</v>
      </c>
      <c r="E43" s="1" t="s">
        <v>118</v>
      </c>
      <c r="F43" s="40">
        <v>278.45999999999998</v>
      </c>
    </row>
    <row r="44" spans="1:6">
      <c r="A44" s="135">
        <v>37</v>
      </c>
      <c r="B44" s="30">
        <v>43748</v>
      </c>
      <c r="C44" s="132">
        <v>102</v>
      </c>
      <c r="D44" s="133" t="s">
        <v>189</v>
      </c>
      <c r="E44" s="142" t="s">
        <v>152</v>
      </c>
      <c r="F44" s="143">
        <v>4608</v>
      </c>
    </row>
    <row r="45" spans="1:6">
      <c r="A45" s="27">
        <v>38</v>
      </c>
      <c r="B45" s="30">
        <v>43749</v>
      </c>
      <c r="C45" s="9">
        <v>103</v>
      </c>
      <c r="D45" s="8" t="s">
        <v>133</v>
      </c>
      <c r="E45" s="1" t="s">
        <v>152</v>
      </c>
      <c r="F45" s="40">
        <v>2940</v>
      </c>
    </row>
    <row r="46" spans="1:6">
      <c r="A46" s="135">
        <v>39</v>
      </c>
      <c r="B46" s="30">
        <v>43752</v>
      </c>
      <c r="C46" s="9">
        <v>104</v>
      </c>
      <c r="D46" s="8" t="s">
        <v>133</v>
      </c>
      <c r="E46" s="1" t="s">
        <v>152</v>
      </c>
      <c r="F46" s="40">
        <v>6200</v>
      </c>
    </row>
    <row r="47" spans="1:6">
      <c r="A47" s="27">
        <v>40</v>
      </c>
      <c r="B47" s="30">
        <v>43752</v>
      </c>
      <c r="C47" s="9">
        <v>104</v>
      </c>
      <c r="D47" s="8" t="s">
        <v>133</v>
      </c>
      <c r="E47" s="1" t="s">
        <v>152</v>
      </c>
      <c r="F47" s="40">
        <v>400</v>
      </c>
    </row>
    <row r="48" spans="1:6">
      <c r="A48" s="135">
        <v>41</v>
      </c>
      <c r="B48" s="30">
        <v>43752</v>
      </c>
      <c r="C48" s="9">
        <v>1520</v>
      </c>
      <c r="D48" s="8" t="s">
        <v>119</v>
      </c>
      <c r="E48" s="1" t="s">
        <v>120</v>
      </c>
      <c r="F48" s="40">
        <v>4980.1400000000003</v>
      </c>
    </row>
    <row r="49" spans="1:6">
      <c r="A49" s="27">
        <v>42</v>
      </c>
      <c r="B49" s="30">
        <v>43752</v>
      </c>
      <c r="C49" s="9">
        <v>1521</v>
      </c>
      <c r="D49" s="8" t="s">
        <v>70</v>
      </c>
      <c r="E49" s="1" t="s">
        <v>121</v>
      </c>
      <c r="F49" s="40">
        <v>33.32</v>
      </c>
    </row>
    <row r="50" spans="1:6">
      <c r="A50" s="135">
        <v>43</v>
      </c>
      <c r="B50" s="30">
        <v>43752</v>
      </c>
      <c r="C50" s="9">
        <v>1522</v>
      </c>
      <c r="D50" s="8" t="s">
        <v>122</v>
      </c>
      <c r="E50" s="1" t="s">
        <v>123</v>
      </c>
      <c r="F50" s="40">
        <v>2372.2800000000002</v>
      </c>
    </row>
    <row r="51" spans="1:6">
      <c r="A51" s="27">
        <v>44</v>
      </c>
      <c r="B51" s="30">
        <v>43752</v>
      </c>
      <c r="C51" s="9">
        <v>1523</v>
      </c>
      <c r="D51" s="8" t="s">
        <v>124</v>
      </c>
      <c r="E51" s="1" t="s">
        <v>125</v>
      </c>
      <c r="F51" s="40">
        <v>426</v>
      </c>
    </row>
    <row r="52" spans="1:6">
      <c r="A52" s="135">
        <v>45</v>
      </c>
      <c r="B52" s="30">
        <v>43752</v>
      </c>
      <c r="C52" s="9">
        <v>1524</v>
      </c>
      <c r="D52" s="8" t="s">
        <v>126</v>
      </c>
      <c r="E52" s="1" t="s">
        <v>127</v>
      </c>
      <c r="F52" s="40">
        <v>1554.69</v>
      </c>
    </row>
    <row r="53" spans="1:6">
      <c r="A53" s="27">
        <v>46</v>
      </c>
      <c r="B53" s="30">
        <v>43752</v>
      </c>
      <c r="C53" s="9">
        <v>1525</v>
      </c>
      <c r="D53" s="8" t="s">
        <v>126</v>
      </c>
      <c r="E53" s="1" t="s">
        <v>128</v>
      </c>
      <c r="F53" s="40">
        <v>7218</v>
      </c>
    </row>
    <row r="54" spans="1:6">
      <c r="A54" s="135">
        <v>47</v>
      </c>
      <c r="B54" s="30">
        <v>43752</v>
      </c>
      <c r="C54" s="9">
        <v>1526</v>
      </c>
      <c r="D54" s="8" t="s">
        <v>129</v>
      </c>
      <c r="E54" s="1" t="s">
        <v>130</v>
      </c>
      <c r="F54" s="40">
        <v>999.6</v>
      </c>
    </row>
    <row r="55" spans="1:6">
      <c r="A55" s="27">
        <v>48</v>
      </c>
      <c r="B55" s="30">
        <v>43752</v>
      </c>
      <c r="C55" s="9">
        <v>1527</v>
      </c>
      <c r="D55" s="8" t="s">
        <v>131</v>
      </c>
      <c r="E55" s="1" t="s">
        <v>132</v>
      </c>
      <c r="F55" s="40">
        <v>784.76</v>
      </c>
    </row>
    <row r="56" spans="1:6">
      <c r="A56" s="135">
        <v>49</v>
      </c>
      <c r="B56" s="30">
        <v>43753</v>
      </c>
      <c r="C56" s="9">
        <v>335</v>
      </c>
      <c r="D56" s="8" t="s">
        <v>133</v>
      </c>
      <c r="E56" s="1" t="s">
        <v>153</v>
      </c>
      <c r="F56" s="40">
        <v>-96</v>
      </c>
    </row>
    <row r="57" spans="1:6">
      <c r="A57" s="27">
        <v>50</v>
      </c>
      <c r="B57" s="30">
        <v>43753</v>
      </c>
      <c r="C57" s="9">
        <v>1529</v>
      </c>
      <c r="D57" s="8" t="s">
        <v>100</v>
      </c>
      <c r="E57" s="1" t="s">
        <v>135</v>
      </c>
      <c r="F57" s="40">
        <v>1299.99</v>
      </c>
    </row>
    <row r="58" spans="1:6">
      <c r="A58" s="135">
        <v>51</v>
      </c>
      <c r="B58" s="30">
        <v>43754</v>
      </c>
      <c r="C58" s="9">
        <v>106</v>
      </c>
      <c r="D58" s="8" t="s">
        <v>133</v>
      </c>
      <c r="E58" s="1" t="s">
        <v>152</v>
      </c>
      <c r="F58" s="40">
        <v>1700</v>
      </c>
    </row>
    <row r="59" spans="1:6">
      <c r="A59" s="27">
        <v>52</v>
      </c>
      <c r="B59" s="30">
        <v>43754</v>
      </c>
      <c r="C59" s="9">
        <v>1530</v>
      </c>
      <c r="D59" s="8" t="s">
        <v>72</v>
      </c>
      <c r="E59" s="1" t="s">
        <v>73</v>
      </c>
      <c r="F59" s="40">
        <v>7343.91</v>
      </c>
    </row>
    <row r="60" spans="1:6">
      <c r="A60" s="135">
        <v>53</v>
      </c>
      <c r="B60" s="30">
        <v>43754</v>
      </c>
      <c r="C60" s="9">
        <v>1531</v>
      </c>
      <c r="D60" s="8" t="s">
        <v>233</v>
      </c>
      <c r="E60" s="1" t="s">
        <v>79</v>
      </c>
      <c r="F60" s="40">
        <v>2250</v>
      </c>
    </row>
    <row r="61" spans="1:6">
      <c r="A61" s="27">
        <v>54</v>
      </c>
      <c r="B61" s="30">
        <v>43754</v>
      </c>
      <c r="C61" s="9">
        <v>1532</v>
      </c>
      <c r="D61" s="8" t="s">
        <v>136</v>
      </c>
      <c r="E61" s="1" t="s">
        <v>137</v>
      </c>
      <c r="F61" s="40">
        <v>2500</v>
      </c>
    </row>
    <row r="62" spans="1:6">
      <c r="A62" s="135">
        <v>55</v>
      </c>
      <c r="B62" s="30">
        <v>43754</v>
      </c>
      <c r="C62" s="9">
        <v>1533</v>
      </c>
      <c r="D62" s="8" t="s">
        <v>136</v>
      </c>
      <c r="E62" s="1" t="s">
        <v>138</v>
      </c>
      <c r="F62" s="40">
        <v>3500</v>
      </c>
    </row>
    <row r="63" spans="1:6">
      <c r="A63" s="27">
        <v>56</v>
      </c>
      <c r="B63" s="30">
        <v>43755</v>
      </c>
      <c r="C63" s="9">
        <v>107</v>
      </c>
      <c r="D63" s="8" t="s">
        <v>133</v>
      </c>
      <c r="E63" s="1" t="s">
        <v>152</v>
      </c>
      <c r="F63" s="40">
        <v>500</v>
      </c>
    </row>
    <row r="64" spans="1:6">
      <c r="A64" s="135">
        <v>57</v>
      </c>
      <c r="B64" s="30">
        <v>43756</v>
      </c>
      <c r="C64" s="9">
        <v>1535</v>
      </c>
      <c r="D64" s="8" t="s">
        <v>139</v>
      </c>
      <c r="E64" s="1" t="s">
        <v>140</v>
      </c>
      <c r="F64" s="40">
        <v>1446.65</v>
      </c>
    </row>
    <row r="65" spans="1:7">
      <c r="A65" s="27">
        <v>58</v>
      </c>
      <c r="B65" s="30">
        <v>43756</v>
      </c>
      <c r="C65" s="9">
        <v>1536</v>
      </c>
      <c r="D65" s="8" t="s">
        <v>141</v>
      </c>
      <c r="E65" s="1" t="s">
        <v>142</v>
      </c>
      <c r="F65" s="40">
        <v>11850</v>
      </c>
    </row>
    <row r="66" spans="1:7">
      <c r="A66" s="135">
        <v>59</v>
      </c>
      <c r="B66" s="30">
        <v>43756</v>
      </c>
      <c r="C66" s="9">
        <v>1537</v>
      </c>
      <c r="D66" s="8" t="s">
        <v>143</v>
      </c>
      <c r="E66" s="1" t="s">
        <v>144</v>
      </c>
      <c r="F66" s="40">
        <v>7735</v>
      </c>
      <c r="G66" s="24"/>
    </row>
    <row r="67" spans="1:7">
      <c r="A67" s="27">
        <v>60</v>
      </c>
      <c r="B67" s="30">
        <v>43756</v>
      </c>
      <c r="C67" s="9">
        <v>1538</v>
      </c>
      <c r="D67" s="8" t="s">
        <v>145</v>
      </c>
      <c r="E67" s="8" t="s">
        <v>146</v>
      </c>
      <c r="F67" s="40">
        <v>4658.8500000000004</v>
      </c>
      <c r="G67" s="24"/>
    </row>
    <row r="68" spans="1:7">
      <c r="A68" s="135">
        <v>61</v>
      </c>
      <c r="B68" s="30">
        <v>43756</v>
      </c>
      <c r="C68" s="9">
        <v>1539</v>
      </c>
      <c r="D68" s="8" t="s">
        <v>147</v>
      </c>
      <c r="E68" s="1" t="s">
        <v>148</v>
      </c>
      <c r="F68" s="40">
        <v>5890.5</v>
      </c>
      <c r="G68" s="24"/>
    </row>
    <row r="69" spans="1:7">
      <c r="A69" s="27">
        <v>62</v>
      </c>
      <c r="B69" s="30">
        <v>43756</v>
      </c>
      <c r="C69" s="9">
        <v>1540</v>
      </c>
      <c r="D69" s="8" t="s">
        <v>149</v>
      </c>
      <c r="E69" s="1" t="s">
        <v>150</v>
      </c>
      <c r="F69" s="40">
        <v>19075.11</v>
      </c>
      <c r="G69" s="24"/>
    </row>
    <row r="70" spans="1:7">
      <c r="A70" s="135">
        <v>63</v>
      </c>
      <c r="B70" s="30">
        <v>43756</v>
      </c>
      <c r="C70" s="9">
        <v>1541</v>
      </c>
      <c r="D70" s="8" t="s">
        <v>149</v>
      </c>
      <c r="E70" s="1" t="s">
        <v>151</v>
      </c>
      <c r="F70" s="40">
        <v>31665.19</v>
      </c>
      <c r="G70" s="24"/>
    </row>
    <row r="71" spans="1:7">
      <c r="A71" s="27">
        <v>64</v>
      </c>
      <c r="B71" s="30">
        <v>43756</v>
      </c>
      <c r="C71" s="9">
        <v>1542</v>
      </c>
      <c r="D71" s="8" t="s">
        <v>141</v>
      </c>
      <c r="E71" s="1" t="s">
        <v>142</v>
      </c>
      <c r="F71" s="40">
        <v>11850</v>
      </c>
    </row>
    <row r="72" spans="1:7">
      <c r="A72" s="135">
        <v>65</v>
      </c>
      <c r="B72" s="30">
        <v>43759</v>
      </c>
      <c r="C72" s="9">
        <v>1543</v>
      </c>
      <c r="D72" s="8" t="s">
        <v>154</v>
      </c>
      <c r="E72" s="1" t="s">
        <v>155</v>
      </c>
      <c r="F72" s="40">
        <v>691.56</v>
      </c>
    </row>
    <row r="73" spans="1:7">
      <c r="A73" s="27">
        <v>66</v>
      </c>
      <c r="B73" s="30">
        <v>43759</v>
      </c>
      <c r="C73" s="9">
        <v>1544</v>
      </c>
      <c r="D73" s="8" t="s">
        <v>154</v>
      </c>
      <c r="E73" s="1" t="s">
        <v>156</v>
      </c>
      <c r="F73" s="40">
        <v>392.89</v>
      </c>
    </row>
    <row r="74" spans="1:7">
      <c r="A74" s="135">
        <v>67</v>
      </c>
      <c r="B74" s="30">
        <v>43759</v>
      </c>
      <c r="C74" s="9">
        <v>1545</v>
      </c>
      <c r="D74" s="8" t="s">
        <v>157</v>
      </c>
      <c r="E74" s="1" t="s">
        <v>158</v>
      </c>
      <c r="F74" s="40">
        <v>2073.3000000000002</v>
      </c>
    </row>
    <row r="75" spans="1:7">
      <c r="A75" s="27">
        <v>68</v>
      </c>
      <c r="B75" s="30">
        <v>43759</v>
      </c>
      <c r="C75" s="9">
        <v>1546</v>
      </c>
      <c r="D75" s="8" t="s">
        <v>147</v>
      </c>
      <c r="E75" s="1" t="s">
        <v>159</v>
      </c>
      <c r="F75" s="40">
        <v>2618</v>
      </c>
    </row>
    <row r="76" spans="1:7">
      <c r="A76" s="135">
        <v>69</v>
      </c>
      <c r="B76" s="30">
        <v>43759</v>
      </c>
      <c r="C76" s="9">
        <v>1547</v>
      </c>
      <c r="D76" s="8" t="s">
        <v>160</v>
      </c>
      <c r="E76" s="1" t="s">
        <v>161</v>
      </c>
      <c r="F76" s="40">
        <v>10000</v>
      </c>
    </row>
    <row r="77" spans="1:7">
      <c r="A77" s="27">
        <v>70</v>
      </c>
      <c r="B77" s="30">
        <v>43759</v>
      </c>
      <c r="C77" s="9">
        <v>1548</v>
      </c>
      <c r="D77" s="8" t="s">
        <v>162</v>
      </c>
      <c r="E77" s="1" t="s">
        <v>163</v>
      </c>
      <c r="F77" s="40">
        <v>5593</v>
      </c>
    </row>
    <row r="78" spans="1:7">
      <c r="A78" s="135">
        <v>71</v>
      </c>
      <c r="B78" s="57">
        <v>43759</v>
      </c>
      <c r="C78" s="58">
        <v>108</v>
      </c>
      <c r="D78" s="60" t="s">
        <v>133</v>
      </c>
      <c r="E78" s="61" t="s">
        <v>152</v>
      </c>
      <c r="F78" s="40">
        <v>30</v>
      </c>
    </row>
    <row r="79" spans="1:7">
      <c r="A79" s="27">
        <v>72</v>
      </c>
      <c r="B79" s="57">
        <v>43759</v>
      </c>
      <c r="C79" s="58">
        <v>108</v>
      </c>
      <c r="D79" s="60" t="s">
        <v>133</v>
      </c>
      <c r="E79" s="61" t="s">
        <v>152</v>
      </c>
      <c r="F79" s="40">
        <v>1250</v>
      </c>
    </row>
    <row r="80" spans="1:7">
      <c r="A80" s="135">
        <v>73</v>
      </c>
      <c r="B80" s="57">
        <v>43761</v>
      </c>
      <c r="C80" s="58">
        <v>1549</v>
      </c>
      <c r="D80" s="60" t="s">
        <v>141</v>
      </c>
      <c r="E80" s="61" t="s">
        <v>142</v>
      </c>
      <c r="F80" s="40">
        <v>980</v>
      </c>
    </row>
    <row r="81" spans="1:10">
      <c r="A81" s="27">
        <v>74</v>
      </c>
      <c r="B81" s="57">
        <v>43761</v>
      </c>
      <c r="C81" s="58">
        <v>1550</v>
      </c>
      <c r="D81" s="60" t="s">
        <v>141</v>
      </c>
      <c r="E81" s="61" t="s">
        <v>164</v>
      </c>
      <c r="F81" s="40">
        <v>2190</v>
      </c>
    </row>
    <row r="82" spans="1:10">
      <c r="A82" s="135">
        <v>75</v>
      </c>
      <c r="B82" s="57">
        <v>43761</v>
      </c>
      <c r="C82" s="58">
        <v>1551</v>
      </c>
      <c r="D82" s="60" t="s">
        <v>165</v>
      </c>
      <c r="E82" s="61" t="s">
        <v>166</v>
      </c>
      <c r="F82" s="40">
        <v>67.95</v>
      </c>
    </row>
    <row r="83" spans="1:10">
      <c r="A83" s="27">
        <v>76</v>
      </c>
      <c r="B83" s="57">
        <v>43762</v>
      </c>
      <c r="C83" s="58">
        <v>109</v>
      </c>
      <c r="D83" s="60" t="s">
        <v>133</v>
      </c>
      <c r="E83" s="61" t="s">
        <v>152</v>
      </c>
      <c r="F83" s="40">
        <v>71</v>
      </c>
    </row>
    <row r="84" spans="1:10">
      <c r="A84" s="135">
        <v>77</v>
      </c>
      <c r="B84" s="30">
        <v>43762</v>
      </c>
      <c r="C84" s="9">
        <v>1553</v>
      </c>
      <c r="D84" s="8" t="s">
        <v>167</v>
      </c>
      <c r="E84" s="1" t="s">
        <v>168</v>
      </c>
      <c r="F84" s="40">
        <v>1647.15</v>
      </c>
    </row>
    <row r="85" spans="1:10">
      <c r="A85" s="27">
        <v>78</v>
      </c>
      <c r="B85" s="30">
        <v>43762</v>
      </c>
      <c r="C85" s="9">
        <v>1554</v>
      </c>
      <c r="D85" s="8" t="s">
        <v>141</v>
      </c>
      <c r="E85" s="8" t="s">
        <v>142</v>
      </c>
      <c r="F85" s="40">
        <v>980</v>
      </c>
    </row>
    <row r="86" spans="1:10">
      <c r="A86" s="135">
        <v>79</v>
      </c>
      <c r="B86" s="30">
        <v>43762</v>
      </c>
      <c r="C86" s="9">
        <v>1555</v>
      </c>
      <c r="D86" s="8" t="s">
        <v>141</v>
      </c>
      <c r="E86" s="8" t="s">
        <v>169</v>
      </c>
      <c r="F86" s="40">
        <v>2190</v>
      </c>
    </row>
    <row r="87" spans="1:10">
      <c r="A87" s="27">
        <v>80</v>
      </c>
      <c r="B87" s="57">
        <v>43762</v>
      </c>
      <c r="C87" s="58">
        <v>1556</v>
      </c>
      <c r="D87" s="59" t="s">
        <v>170</v>
      </c>
      <c r="E87" s="59" t="s">
        <v>171</v>
      </c>
      <c r="F87" s="66">
        <v>653.15</v>
      </c>
    </row>
    <row r="88" spans="1:10">
      <c r="A88" s="135">
        <v>81</v>
      </c>
      <c r="B88" s="30">
        <v>43762</v>
      </c>
      <c r="C88" s="9">
        <v>1557</v>
      </c>
      <c r="D88" s="8" t="s">
        <v>170</v>
      </c>
      <c r="E88" s="8" t="s">
        <v>172</v>
      </c>
      <c r="F88" s="40">
        <v>887.9</v>
      </c>
    </row>
    <row r="89" spans="1:10">
      <c r="A89" s="27">
        <v>82</v>
      </c>
      <c r="B89" s="30">
        <v>43762</v>
      </c>
      <c r="C89" s="9">
        <v>1558</v>
      </c>
      <c r="D89" s="8" t="s">
        <v>173</v>
      </c>
      <c r="E89" s="8" t="s">
        <v>174</v>
      </c>
      <c r="F89" s="40">
        <v>3312.63</v>
      </c>
    </row>
    <row r="90" spans="1:10">
      <c r="A90" s="135">
        <v>83</v>
      </c>
      <c r="B90" s="30">
        <v>43762</v>
      </c>
      <c r="C90" s="9">
        <v>1559</v>
      </c>
      <c r="D90" s="8" t="s">
        <v>143</v>
      </c>
      <c r="E90" s="8" t="s">
        <v>175</v>
      </c>
      <c r="F90" s="40">
        <v>3570</v>
      </c>
    </row>
    <row r="91" spans="1:10">
      <c r="A91" s="27">
        <v>84</v>
      </c>
      <c r="B91" s="30">
        <v>43762</v>
      </c>
      <c r="C91" s="9">
        <v>1560</v>
      </c>
      <c r="D91" s="8" t="s">
        <v>109</v>
      </c>
      <c r="E91" s="8" t="s">
        <v>110</v>
      </c>
      <c r="F91" s="40">
        <v>1903.02</v>
      </c>
    </row>
    <row r="92" spans="1:10">
      <c r="A92" s="135">
        <v>85</v>
      </c>
      <c r="B92" s="30">
        <v>43762</v>
      </c>
      <c r="C92" s="9">
        <v>1561</v>
      </c>
      <c r="D92" s="8" t="s">
        <v>176</v>
      </c>
      <c r="E92" s="8" t="s">
        <v>177</v>
      </c>
      <c r="F92" s="40">
        <v>2058.6999999999998</v>
      </c>
    </row>
    <row r="93" spans="1:10">
      <c r="A93" s="27">
        <v>86</v>
      </c>
      <c r="B93" s="30">
        <v>43762</v>
      </c>
      <c r="C93" s="137">
        <v>1562</v>
      </c>
      <c r="D93" s="8" t="s">
        <v>178</v>
      </c>
      <c r="E93" s="8" t="s">
        <v>116</v>
      </c>
      <c r="F93" s="40">
        <v>10708.26</v>
      </c>
    </row>
    <row r="94" spans="1:10">
      <c r="A94" s="135">
        <v>87</v>
      </c>
      <c r="B94" s="30">
        <v>43762</v>
      </c>
      <c r="C94" s="9">
        <v>1563</v>
      </c>
      <c r="D94" s="8" t="s">
        <v>178</v>
      </c>
      <c r="E94" s="8" t="s">
        <v>116</v>
      </c>
      <c r="F94" s="40">
        <v>8140.56</v>
      </c>
    </row>
    <row r="95" spans="1:10">
      <c r="A95" s="27">
        <v>88</v>
      </c>
      <c r="B95" s="30">
        <v>43762</v>
      </c>
      <c r="C95" s="9">
        <v>1564</v>
      </c>
      <c r="D95" s="8" t="s">
        <v>233</v>
      </c>
      <c r="E95" s="8" t="s">
        <v>179</v>
      </c>
      <c r="F95" s="40">
        <v>4500</v>
      </c>
      <c r="H95" s="35"/>
      <c r="I95" s="36"/>
      <c r="J95" s="21"/>
    </row>
    <row r="96" spans="1:10">
      <c r="A96" s="135">
        <v>89</v>
      </c>
      <c r="B96" s="30">
        <v>43762</v>
      </c>
      <c r="C96" s="9">
        <v>1565</v>
      </c>
      <c r="D96" s="8" t="s">
        <v>180</v>
      </c>
      <c r="E96" s="8" t="s">
        <v>181</v>
      </c>
      <c r="F96" s="40">
        <v>4292.09</v>
      </c>
      <c r="H96" s="35"/>
      <c r="I96" s="36"/>
      <c r="J96" s="21"/>
    </row>
    <row r="97" spans="1:15">
      <c r="A97" s="27">
        <v>90</v>
      </c>
      <c r="B97" s="30">
        <v>43762</v>
      </c>
      <c r="C97" s="9">
        <v>1566</v>
      </c>
      <c r="D97" s="8" t="s">
        <v>182</v>
      </c>
      <c r="E97" s="8" t="s">
        <v>183</v>
      </c>
      <c r="F97" s="40">
        <v>3699.95</v>
      </c>
      <c r="H97" s="35"/>
      <c r="I97" s="36"/>
      <c r="J97" s="21"/>
    </row>
    <row r="98" spans="1:15">
      <c r="A98" s="135">
        <v>91</v>
      </c>
      <c r="B98" s="30">
        <v>43762</v>
      </c>
      <c r="C98" s="9">
        <v>1567</v>
      </c>
      <c r="D98" s="8" t="s">
        <v>91</v>
      </c>
      <c r="E98" s="8" t="s">
        <v>184</v>
      </c>
      <c r="F98" s="40">
        <v>3884.3</v>
      </c>
      <c r="H98" s="36"/>
      <c r="I98" s="36"/>
      <c r="J98" s="21"/>
    </row>
    <row r="99" spans="1:15">
      <c r="A99" s="27">
        <v>92</v>
      </c>
      <c r="B99" s="30">
        <v>43762</v>
      </c>
      <c r="C99" s="9">
        <v>1568</v>
      </c>
      <c r="D99" s="8" t="s">
        <v>185</v>
      </c>
      <c r="E99" s="8" t="s">
        <v>186</v>
      </c>
      <c r="F99" s="40">
        <v>1142.4000000000001</v>
      </c>
      <c r="H99" s="36"/>
      <c r="I99" s="36"/>
      <c r="J99" s="21"/>
    </row>
    <row r="100" spans="1:15" ht="15.75" customHeight="1">
      <c r="A100" s="135">
        <v>93</v>
      </c>
      <c r="B100" s="30">
        <v>43762</v>
      </c>
      <c r="C100" s="9">
        <v>1569</v>
      </c>
      <c r="D100" s="8" t="s">
        <v>178</v>
      </c>
      <c r="E100" s="8" t="s">
        <v>116</v>
      </c>
      <c r="F100" s="40">
        <v>7852.94</v>
      </c>
      <c r="H100" s="35"/>
      <c r="I100" s="36"/>
      <c r="J100" s="21"/>
      <c r="K100" s="21"/>
      <c r="L100" s="21"/>
      <c r="M100" s="21"/>
    </row>
    <row r="101" spans="1:15">
      <c r="A101" s="27">
        <v>94</v>
      </c>
      <c r="B101" s="30">
        <v>43762</v>
      </c>
      <c r="C101" s="9">
        <v>109</v>
      </c>
      <c r="D101" s="8" t="s">
        <v>133</v>
      </c>
      <c r="E101" s="8" t="s">
        <v>152</v>
      </c>
      <c r="F101" s="40">
        <v>44.45</v>
      </c>
    </row>
    <row r="102" spans="1:15">
      <c r="A102" s="135">
        <v>95</v>
      </c>
      <c r="B102" s="30">
        <v>43762</v>
      </c>
      <c r="C102" s="9">
        <v>347</v>
      </c>
      <c r="D102" s="8" t="s">
        <v>187</v>
      </c>
      <c r="E102" s="8" t="s">
        <v>188</v>
      </c>
      <c r="F102" s="40">
        <v>-213.38</v>
      </c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>
      <c r="A103" s="27">
        <v>96</v>
      </c>
      <c r="B103" s="30">
        <v>43762</v>
      </c>
      <c r="C103" s="9">
        <v>346</v>
      </c>
      <c r="D103" s="8" t="s">
        <v>187</v>
      </c>
      <c r="E103" s="8" t="s">
        <v>188</v>
      </c>
      <c r="F103" s="40">
        <v>-71.8</v>
      </c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>
      <c r="A104" s="135">
        <v>97</v>
      </c>
      <c r="B104" s="30">
        <v>43762</v>
      </c>
      <c r="C104" s="9">
        <v>345</v>
      </c>
      <c r="D104" s="8" t="s">
        <v>187</v>
      </c>
      <c r="E104" s="8" t="s">
        <v>188</v>
      </c>
      <c r="F104" s="40">
        <v>-71.8</v>
      </c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>
      <c r="A105" s="27">
        <v>98</v>
      </c>
      <c r="B105" s="30">
        <v>43762</v>
      </c>
      <c r="C105" s="9">
        <v>109</v>
      </c>
      <c r="D105" s="8" t="s">
        <v>189</v>
      </c>
      <c r="E105" s="8" t="s">
        <v>152</v>
      </c>
      <c r="F105" s="40">
        <v>170</v>
      </c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>
      <c r="A106" s="135">
        <v>99</v>
      </c>
      <c r="B106" s="57">
        <v>43766</v>
      </c>
      <c r="C106" s="58">
        <v>111</v>
      </c>
      <c r="D106" s="60" t="s">
        <v>133</v>
      </c>
      <c r="E106" s="60" t="s">
        <v>152</v>
      </c>
      <c r="F106" s="40">
        <v>3960</v>
      </c>
    </row>
    <row r="107" spans="1:15">
      <c r="A107" s="27">
        <v>100</v>
      </c>
      <c r="B107" s="57">
        <v>43766</v>
      </c>
      <c r="C107" s="58">
        <v>110</v>
      </c>
      <c r="D107" s="60" t="s">
        <v>133</v>
      </c>
      <c r="E107" s="60" t="s">
        <v>152</v>
      </c>
      <c r="F107" s="40">
        <v>501</v>
      </c>
    </row>
    <row r="108" spans="1:15">
      <c r="A108" s="135">
        <v>101</v>
      </c>
      <c r="B108" s="30">
        <v>43767</v>
      </c>
      <c r="C108" s="9">
        <v>1571</v>
      </c>
      <c r="D108" s="8" t="s">
        <v>190</v>
      </c>
      <c r="E108" s="8" t="s">
        <v>140</v>
      </c>
      <c r="F108" s="40">
        <v>1574.51</v>
      </c>
    </row>
    <row r="109" spans="1:15">
      <c r="A109" s="27">
        <v>102</v>
      </c>
      <c r="B109" s="30">
        <v>43767</v>
      </c>
      <c r="C109" s="9">
        <v>1572</v>
      </c>
      <c r="D109" s="8" t="s">
        <v>78</v>
      </c>
      <c r="E109" s="8" t="s">
        <v>191</v>
      </c>
      <c r="F109" s="40">
        <v>7616</v>
      </c>
    </row>
    <row r="110" spans="1:15">
      <c r="A110" s="135">
        <v>103</v>
      </c>
      <c r="B110" s="30">
        <v>43767</v>
      </c>
      <c r="C110" s="9">
        <v>1573</v>
      </c>
      <c r="D110" s="8" t="s">
        <v>143</v>
      </c>
      <c r="E110" s="8" t="s">
        <v>192</v>
      </c>
      <c r="F110" s="40">
        <v>17850</v>
      </c>
    </row>
    <row r="111" spans="1:15">
      <c r="A111" s="27">
        <v>104</v>
      </c>
      <c r="B111" s="30">
        <v>43767</v>
      </c>
      <c r="C111" s="9">
        <v>1574</v>
      </c>
      <c r="D111" s="8" t="s">
        <v>193</v>
      </c>
      <c r="E111" s="8" t="s">
        <v>194</v>
      </c>
      <c r="F111" s="40">
        <v>659.45</v>
      </c>
    </row>
    <row r="112" spans="1:15">
      <c r="A112" s="135">
        <v>105</v>
      </c>
      <c r="B112" s="30">
        <v>43769</v>
      </c>
      <c r="C112" s="9">
        <v>1575</v>
      </c>
      <c r="D112" s="8" t="s">
        <v>154</v>
      </c>
      <c r="E112" s="8" t="s">
        <v>194</v>
      </c>
      <c r="F112" s="40">
        <v>638.16999999999996</v>
      </c>
    </row>
    <row r="113" spans="1:11">
      <c r="A113" s="27">
        <v>106</v>
      </c>
      <c r="B113" s="30">
        <v>43767</v>
      </c>
      <c r="C113" s="9">
        <v>1576</v>
      </c>
      <c r="D113" s="8" t="s">
        <v>195</v>
      </c>
      <c r="E113" s="8" t="s">
        <v>196</v>
      </c>
      <c r="F113" s="40">
        <v>258</v>
      </c>
    </row>
    <row r="114" spans="1:11">
      <c r="A114" s="135">
        <v>107</v>
      </c>
      <c r="B114" s="30">
        <v>43767</v>
      </c>
      <c r="C114" s="9">
        <v>1577</v>
      </c>
      <c r="D114" s="8" t="s">
        <v>197</v>
      </c>
      <c r="E114" s="8" t="s">
        <v>198</v>
      </c>
      <c r="F114" s="40">
        <v>838.95</v>
      </c>
    </row>
    <row r="115" spans="1:11">
      <c r="A115" s="27">
        <v>108</v>
      </c>
      <c r="B115" s="30">
        <v>43767</v>
      </c>
      <c r="C115" s="9">
        <v>1578</v>
      </c>
      <c r="D115" s="8" t="s">
        <v>100</v>
      </c>
      <c r="E115" s="8" t="s">
        <v>199</v>
      </c>
      <c r="F115" s="40">
        <v>704.94</v>
      </c>
    </row>
    <row r="116" spans="1:11">
      <c r="A116" s="135">
        <v>109</v>
      </c>
      <c r="B116" s="30">
        <v>43767</v>
      </c>
      <c r="C116" s="9">
        <v>1579</v>
      </c>
      <c r="D116" s="8" t="s">
        <v>154</v>
      </c>
      <c r="E116" s="8" t="s">
        <v>200</v>
      </c>
      <c r="F116" s="40">
        <v>678</v>
      </c>
    </row>
    <row r="117" spans="1:11">
      <c r="A117" s="27">
        <v>110</v>
      </c>
      <c r="B117" s="30">
        <v>43767</v>
      </c>
      <c r="C117" s="9">
        <v>1580</v>
      </c>
      <c r="D117" s="8" t="s">
        <v>154</v>
      </c>
      <c r="E117" s="8" t="s">
        <v>201</v>
      </c>
      <c r="F117" s="40">
        <v>379.87</v>
      </c>
    </row>
    <row r="118" spans="1:11">
      <c r="A118" s="135">
        <v>111</v>
      </c>
      <c r="B118" s="30">
        <v>43767</v>
      </c>
      <c r="C118" s="9">
        <v>1581</v>
      </c>
      <c r="D118" s="8" t="s">
        <v>154</v>
      </c>
      <c r="E118" s="8" t="s">
        <v>202</v>
      </c>
      <c r="F118" s="40">
        <v>868.5</v>
      </c>
    </row>
    <row r="119" spans="1:11">
      <c r="A119" s="27">
        <v>112</v>
      </c>
      <c r="B119" s="30">
        <v>43767</v>
      </c>
      <c r="C119" s="9">
        <v>1582</v>
      </c>
      <c r="D119" s="8" t="s">
        <v>154</v>
      </c>
      <c r="E119" s="8" t="s">
        <v>203</v>
      </c>
      <c r="F119" s="40">
        <v>203.4</v>
      </c>
    </row>
    <row r="120" spans="1:11">
      <c r="A120" s="135">
        <v>113</v>
      </c>
      <c r="B120" s="30">
        <v>43767</v>
      </c>
      <c r="C120" s="9">
        <v>1583</v>
      </c>
      <c r="D120" s="8" t="s">
        <v>204</v>
      </c>
      <c r="E120" s="8" t="s">
        <v>205</v>
      </c>
      <c r="F120" s="40">
        <v>1350</v>
      </c>
    </row>
    <row r="121" spans="1:11">
      <c r="A121" s="27">
        <v>114</v>
      </c>
      <c r="B121" s="30">
        <v>43767</v>
      </c>
      <c r="C121" s="9">
        <v>1584</v>
      </c>
      <c r="D121" s="8" t="s">
        <v>206</v>
      </c>
      <c r="E121" s="8" t="s">
        <v>114</v>
      </c>
      <c r="F121" s="40">
        <v>36</v>
      </c>
    </row>
    <row r="122" spans="1:11">
      <c r="A122" s="135">
        <v>115</v>
      </c>
      <c r="B122" s="30">
        <v>43767</v>
      </c>
      <c r="C122" s="9">
        <v>1585</v>
      </c>
      <c r="D122" s="8" t="s">
        <v>206</v>
      </c>
      <c r="E122" s="8" t="s">
        <v>114</v>
      </c>
      <c r="F122" s="40">
        <v>86</v>
      </c>
      <c r="K122" s="21"/>
    </row>
    <row r="123" spans="1:11">
      <c r="A123" s="27">
        <v>116</v>
      </c>
      <c r="B123" s="30">
        <v>43767</v>
      </c>
      <c r="C123" s="9">
        <v>1586</v>
      </c>
      <c r="D123" s="8" t="s">
        <v>206</v>
      </c>
      <c r="E123" s="8" t="s">
        <v>114</v>
      </c>
      <c r="F123" s="40">
        <v>86</v>
      </c>
      <c r="I123" s="21"/>
      <c r="J123" s="21"/>
      <c r="K123" s="21"/>
    </row>
    <row r="124" spans="1:11">
      <c r="A124" s="135">
        <v>117</v>
      </c>
      <c r="B124" s="30">
        <v>43767</v>
      </c>
      <c r="C124" s="9">
        <v>1587</v>
      </c>
      <c r="D124" s="8" t="s">
        <v>207</v>
      </c>
      <c r="E124" s="8" t="s">
        <v>208</v>
      </c>
      <c r="F124" s="40">
        <v>297.5</v>
      </c>
      <c r="I124" s="21"/>
      <c r="J124" s="21"/>
      <c r="K124" s="21"/>
    </row>
    <row r="125" spans="1:11">
      <c r="A125" s="27">
        <v>118</v>
      </c>
      <c r="B125" s="30">
        <v>43767</v>
      </c>
      <c r="C125" s="9">
        <v>1588</v>
      </c>
      <c r="D125" s="8" t="s">
        <v>209</v>
      </c>
      <c r="E125" s="8" t="s">
        <v>210</v>
      </c>
      <c r="F125" s="40">
        <v>3900</v>
      </c>
      <c r="I125" s="21"/>
      <c r="J125" s="21"/>
      <c r="K125" s="21"/>
    </row>
    <row r="126" spans="1:11">
      <c r="A126" s="135">
        <v>119</v>
      </c>
      <c r="B126" s="30">
        <v>43767</v>
      </c>
      <c r="C126" s="9">
        <v>1589</v>
      </c>
      <c r="D126" s="8" t="s">
        <v>91</v>
      </c>
      <c r="E126" s="8" t="s">
        <v>184</v>
      </c>
      <c r="F126" s="40">
        <v>2110.35</v>
      </c>
      <c r="I126" s="21"/>
      <c r="J126" s="21"/>
      <c r="K126" s="21"/>
    </row>
    <row r="127" spans="1:11">
      <c r="A127" s="27">
        <v>120</v>
      </c>
      <c r="B127" s="30">
        <v>43767</v>
      </c>
      <c r="C127" s="9">
        <v>1590</v>
      </c>
      <c r="D127" s="8" t="s">
        <v>80</v>
      </c>
      <c r="E127" s="8" t="s">
        <v>211</v>
      </c>
      <c r="F127" s="40">
        <v>6664</v>
      </c>
      <c r="I127" s="21"/>
      <c r="J127" s="21"/>
      <c r="K127" s="21"/>
    </row>
    <row r="128" spans="1:11">
      <c r="A128" s="135">
        <v>121</v>
      </c>
      <c r="B128" s="30">
        <v>43767</v>
      </c>
      <c r="C128" s="9">
        <v>351</v>
      </c>
      <c r="D128" s="8" t="s">
        <v>133</v>
      </c>
      <c r="E128" s="8" t="s">
        <v>214</v>
      </c>
      <c r="F128" s="40">
        <v>-1023.88</v>
      </c>
      <c r="I128" s="21"/>
      <c r="J128" s="21"/>
      <c r="K128" s="21"/>
    </row>
    <row r="129" spans="1:11">
      <c r="A129" s="27">
        <v>122</v>
      </c>
      <c r="B129" s="30">
        <v>43767</v>
      </c>
      <c r="C129" s="9">
        <v>112</v>
      </c>
      <c r="D129" s="8" t="s">
        <v>133</v>
      </c>
      <c r="E129" s="8" t="s">
        <v>152</v>
      </c>
      <c r="F129" s="40">
        <v>300</v>
      </c>
      <c r="I129" s="21"/>
      <c r="J129" s="21"/>
      <c r="K129" s="21"/>
    </row>
    <row r="130" spans="1:11">
      <c r="A130" s="135">
        <v>123</v>
      </c>
      <c r="B130" s="30">
        <v>43767</v>
      </c>
      <c r="C130" s="9">
        <v>353</v>
      </c>
      <c r="D130" s="8" t="s">
        <v>133</v>
      </c>
      <c r="E130" s="8" t="s">
        <v>153</v>
      </c>
      <c r="F130" s="40">
        <v>-109.17</v>
      </c>
      <c r="K130" s="21"/>
    </row>
    <row r="131" spans="1:11">
      <c r="A131" s="27">
        <v>124</v>
      </c>
      <c r="B131" s="30">
        <v>43767</v>
      </c>
      <c r="C131" s="9">
        <v>352</v>
      </c>
      <c r="D131" s="8" t="s">
        <v>133</v>
      </c>
      <c r="E131" s="8" t="s">
        <v>214</v>
      </c>
      <c r="F131" s="40">
        <v>-38.840000000000003</v>
      </c>
    </row>
    <row r="132" spans="1:11">
      <c r="A132" s="135">
        <v>125</v>
      </c>
      <c r="B132" s="30">
        <v>43767</v>
      </c>
      <c r="C132" s="9">
        <v>1591</v>
      </c>
      <c r="D132" s="8" t="s">
        <v>207</v>
      </c>
      <c r="E132" s="8" t="s">
        <v>208</v>
      </c>
      <c r="F132" s="134">
        <v>297.5</v>
      </c>
    </row>
    <row r="133" spans="1:11">
      <c r="A133" s="27">
        <v>126</v>
      </c>
      <c r="B133" s="30">
        <v>43768</v>
      </c>
      <c r="C133" s="9">
        <v>1592</v>
      </c>
      <c r="D133" s="8" t="s">
        <v>212</v>
      </c>
      <c r="E133" s="8" t="s">
        <v>213</v>
      </c>
      <c r="F133" s="134">
        <v>1618.4</v>
      </c>
    </row>
    <row r="134" spans="1:11">
      <c r="A134" s="135">
        <v>127</v>
      </c>
      <c r="B134" s="30">
        <v>43768</v>
      </c>
      <c r="C134" s="9">
        <v>354</v>
      </c>
      <c r="D134" s="8" t="s">
        <v>133</v>
      </c>
      <c r="E134" s="8" t="s">
        <v>214</v>
      </c>
      <c r="F134" s="134">
        <v>-208</v>
      </c>
    </row>
    <row r="135" spans="1:11">
      <c r="A135" s="27">
        <v>128</v>
      </c>
      <c r="B135" s="30">
        <v>43768</v>
      </c>
      <c r="C135" s="9">
        <v>355</v>
      </c>
      <c r="D135" s="8" t="s">
        <v>133</v>
      </c>
      <c r="E135" s="8" t="s">
        <v>214</v>
      </c>
      <c r="F135" s="134">
        <v>-10.07</v>
      </c>
    </row>
    <row r="136" spans="1:11">
      <c r="A136" s="135">
        <v>129</v>
      </c>
      <c r="B136" s="30">
        <v>43768</v>
      </c>
      <c r="C136" s="9">
        <v>356</v>
      </c>
      <c r="D136" s="8" t="s">
        <v>133</v>
      </c>
      <c r="E136" s="8" t="s">
        <v>214</v>
      </c>
      <c r="F136" s="134">
        <v>-25.05</v>
      </c>
    </row>
    <row r="137" spans="1:11">
      <c r="A137" s="27">
        <v>130</v>
      </c>
      <c r="B137" s="30">
        <v>43769</v>
      </c>
      <c r="C137" s="9">
        <v>1597</v>
      </c>
      <c r="D137" s="8" t="s">
        <v>212</v>
      </c>
      <c r="E137" s="8" t="s">
        <v>218</v>
      </c>
      <c r="F137" s="134">
        <v>101.29</v>
      </c>
    </row>
    <row r="138" spans="1:11">
      <c r="A138" s="135">
        <v>131</v>
      </c>
      <c r="B138" s="30">
        <v>43769</v>
      </c>
      <c r="C138" s="9">
        <v>1598</v>
      </c>
      <c r="D138" s="8" t="s">
        <v>219</v>
      </c>
      <c r="E138" s="8" t="s">
        <v>220</v>
      </c>
      <c r="F138" s="134">
        <v>889.35</v>
      </c>
    </row>
    <row r="139" spans="1:11">
      <c r="A139" s="27">
        <v>132</v>
      </c>
      <c r="B139" s="30">
        <v>43769</v>
      </c>
      <c r="C139" s="9">
        <v>1599</v>
      </c>
      <c r="D139" s="8" t="s">
        <v>154</v>
      </c>
      <c r="E139" s="8" t="s">
        <v>194</v>
      </c>
      <c r="F139" s="134">
        <v>45</v>
      </c>
    </row>
    <row r="140" spans="1:11">
      <c r="A140" s="135">
        <v>133</v>
      </c>
      <c r="B140" s="131" t="s">
        <v>23</v>
      </c>
      <c r="C140" s="132" t="s">
        <v>23</v>
      </c>
      <c r="D140" s="133" t="s">
        <v>225</v>
      </c>
      <c r="E140" s="133" t="s">
        <v>225</v>
      </c>
      <c r="F140" s="134">
        <v>2301.83</v>
      </c>
    </row>
    <row r="141" spans="1:11">
      <c r="A141" s="27">
        <v>134</v>
      </c>
      <c r="B141" s="131" t="s">
        <v>228</v>
      </c>
      <c r="C141" s="132" t="s">
        <v>23</v>
      </c>
      <c r="D141" s="133" t="s">
        <v>226</v>
      </c>
      <c r="E141" s="133" t="s">
        <v>227</v>
      </c>
      <c r="F141" s="134">
        <v>4009.92</v>
      </c>
    </row>
    <row r="142" spans="1:11" ht="15" thickBot="1">
      <c r="A142" s="144" t="s">
        <v>67</v>
      </c>
      <c r="B142" s="145"/>
      <c r="C142" s="145"/>
      <c r="D142" s="145"/>
      <c r="E142" s="145"/>
      <c r="F142" s="20">
        <f>SUM(F8:F141)</f>
        <v>468265.2800000002</v>
      </c>
    </row>
    <row r="144" spans="1:11">
      <c r="F144" s="21"/>
    </row>
    <row r="145" spans="6:6">
      <c r="F145" s="21"/>
    </row>
    <row r="146" spans="6:6">
      <c r="F146" s="21"/>
    </row>
    <row r="147" spans="6:6">
      <c r="F147" s="22"/>
    </row>
    <row r="148" spans="6:6">
      <c r="F148" s="21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42:E142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21" sqref="D21"/>
    </sheetView>
  </sheetViews>
  <sheetFormatPr defaultRowHeight="12.75"/>
  <cols>
    <col min="1" max="1" width="10.28515625" style="12" customWidth="1"/>
    <col min="2" max="2" width="13.85546875" style="12" customWidth="1"/>
    <col min="3" max="3" width="27.140625" style="12" customWidth="1"/>
    <col min="4" max="4" width="31.28515625" style="12" bestFit="1" customWidth="1"/>
    <col min="5" max="5" width="14.7109375" style="12" customWidth="1"/>
    <col min="6" max="16384" width="9.140625" style="12"/>
  </cols>
  <sheetData>
    <row r="1" spans="1:5">
      <c r="A1" s="2" t="s">
        <v>4</v>
      </c>
      <c r="B1" s="2"/>
      <c r="C1" s="2"/>
      <c r="D1" s="10"/>
      <c r="E1" s="10"/>
    </row>
    <row r="3" spans="1:5">
      <c r="A3" s="2" t="s">
        <v>18</v>
      </c>
      <c r="D3" s="10"/>
      <c r="E3" s="10"/>
    </row>
    <row r="4" spans="1:5">
      <c r="A4" s="10"/>
      <c r="B4" s="2"/>
      <c r="C4" s="2"/>
      <c r="D4" s="10"/>
      <c r="E4" s="10"/>
    </row>
    <row r="5" spans="1:5">
      <c r="A5" s="6" t="s">
        <v>5</v>
      </c>
      <c r="B5" s="2" t="s">
        <v>68</v>
      </c>
      <c r="C5" s="2"/>
      <c r="D5" s="10"/>
      <c r="E5" s="10"/>
    </row>
    <row r="6" spans="1:5" ht="13.5" thickBot="1">
      <c r="A6" s="10"/>
      <c r="B6" s="10"/>
      <c r="C6" s="10"/>
      <c r="D6" s="10"/>
      <c r="E6" s="10"/>
    </row>
    <row r="7" spans="1:5">
      <c r="A7" s="32" t="s">
        <v>19</v>
      </c>
      <c r="B7" s="33" t="s">
        <v>20</v>
      </c>
      <c r="C7" s="33" t="s">
        <v>22</v>
      </c>
      <c r="D7" s="33" t="s">
        <v>21</v>
      </c>
      <c r="E7" s="4" t="s">
        <v>16</v>
      </c>
    </row>
    <row r="8" spans="1:5">
      <c r="A8" s="34" t="s">
        <v>221</v>
      </c>
      <c r="B8" s="9">
        <v>1447</v>
      </c>
      <c r="C8" s="18" t="s">
        <v>100</v>
      </c>
      <c r="D8" s="18" t="s">
        <v>101</v>
      </c>
      <c r="E8" s="31">
        <v>3299.99</v>
      </c>
    </row>
    <row r="9" spans="1:5">
      <c r="A9" s="37" t="s">
        <v>222</v>
      </c>
      <c r="B9" s="19">
        <v>1552</v>
      </c>
      <c r="C9" s="18" t="s">
        <v>63</v>
      </c>
      <c r="D9" s="26" t="s">
        <v>101</v>
      </c>
      <c r="E9" s="31">
        <v>3599</v>
      </c>
    </row>
    <row r="10" spans="1:5" ht="15.75" customHeight="1" thickBot="1">
      <c r="A10" s="147" t="s">
        <v>69</v>
      </c>
      <c r="B10" s="148"/>
      <c r="C10" s="149"/>
      <c r="D10" s="11"/>
      <c r="E10" s="5">
        <f>SUM(E8:E9)</f>
        <v>6898.99</v>
      </c>
    </row>
    <row r="18" spans="1:1" ht="15">
      <c r="A18" s="13"/>
    </row>
    <row r="19" spans="1:1" ht="15">
      <c r="A19" s="13"/>
    </row>
    <row r="20" spans="1:1" ht="15">
      <c r="A20" s="13"/>
    </row>
    <row r="21" spans="1:1" ht="15">
      <c r="A21" s="13"/>
    </row>
  </sheetData>
  <sheetProtection password="BE48" sheet="1" formatCells="0" formatColumns="0" formatRows="0" insertColumns="0" insertRows="0" insertHyperlinks="0" deleteColumns="0" deleteRows="0" sort="0" autoFilter="0" pivotTables="0"/>
  <mergeCells count="1">
    <mergeCell ref="A10:C1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38" sqref="B38"/>
    </sheetView>
  </sheetViews>
  <sheetFormatPr defaultRowHeight="15"/>
  <cols>
    <col min="1" max="1" width="27.7109375" customWidth="1"/>
    <col min="2" max="2" width="10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>
      <c r="A1" s="2" t="s">
        <v>4</v>
      </c>
      <c r="B1" s="2"/>
      <c r="C1" s="10"/>
      <c r="D1" s="10"/>
      <c r="E1" s="43"/>
      <c r="F1" s="10"/>
    </row>
    <row r="2" spans="1:6">
      <c r="A2" s="12"/>
      <c r="B2" s="12"/>
      <c r="C2" s="12"/>
      <c r="D2" s="12"/>
      <c r="E2" s="44"/>
      <c r="F2" s="12"/>
    </row>
    <row r="3" spans="1:6">
      <c r="A3" s="2" t="s">
        <v>224</v>
      </c>
      <c r="B3" s="10"/>
      <c r="C3" s="10"/>
      <c r="D3" s="10"/>
      <c r="E3" s="43"/>
      <c r="F3" s="12"/>
    </row>
    <row r="4" spans="1:6">
      <c r="A4" s="7" t="s">
        <v>5</v>
      </c>
      <c r="B4" s="2" t="s">
        <v>68</v>
      </c>
      <c r="C4" s="2"/>
      <c r="D4" s="12"/>
      <c r="E4" s="44"/>
      <c r="F4" s="12"/>
    </row>
    <row r="5" spans="1:6" ht="15.75" thickBot="1">
      <c r="A5" s="10"/>
      <c r="B5" s="2"/>
      <c r="C5" s="2"/>
      <c r="D5" s="2"/>
      <c r="E5" s="43"/>
      <c r="F5" s="12"/>
    </row>
    <row r="6" spans="1:6" ht="25.5">
      <c r="A6" s="68" t="s">
        <v>23</v>
      </c>
      <c r="B6" s="17" t="s">
        <v>6</v>
      </c>
      <c r="C6" s="17" t="s">
        <v>7</v>
      </c>
      <c r="D6" s="17" t="s">
        <v>8</v>
      </c>
      <c r="E6" s="17" t="s">
        <v>3</v>
      </c>
      <c r="F6" s="69" t="s">
        <v>29</v>
      </c>
    </row>
    <row r="7" spans="1:6">
      <c r="A7" s="70" t="s">
        <v>46</v>
      </c>
      <c r="B7" s="71" t="s">
        <v>23</v>
      </c>
      <c r="C7" s="71" t="s">
        <v>23</v>
      </c>
      <c r="D7" s="72">
        <v>157452</v>
      </c>
      <c r="E7" s="73" t="s">
        <v>23</v>
      </c>
      <c r="F7" s="74"/>
    </row>
    <row r="8" spans="1:6" ht="25.5">
      <c r="A8" s="75" t="s">
        <v>48</v>
      </c>
      <c r="B8" s="71" t="s">
        <v>134</v>
      </c>
      <c r="C8" s="71">
        <v>8</v>
      </c>
      <c r="D8" s="76">
        <v>18720</v>
      </c>
      <c r="E8" s="73" t="s">
        <v>23</v>
      </c>
      <c r="F8" s="74" t="s">
        <v>49</v>
      </c>
    </row>
    <row r="9" spans="1:6">
      <c r="A9" s="77" t="s">
        <v>47</v>
      </c>
      <c r="B9" s="71" t="s">
        <v>23</v>
      </c>
      <c r="C9" s="71" t="s">
        <v>23</v>
      </c>
      <c r="D9" s="72">
        <f>SUM(D8)</f>
        <v>18720</v>
      </c>
      <c r="E9" s="73" t="s">
        <v>23</v>
      </c>
      <c r="F9" s="78" t="s">
        <v>23</v>
      </c>
    </row>
    <row r="10" spans="1:6" ht="15.75" thickBot="1">
      <c r="A10" s="79" t="s">
        <v>23</v>
      </c>
      <c r="B10" s="80" t="s">
        <v>23</v>
      </c>
      <c r="C10" s="80" t="s">
        <v>23</v>
      </c>
      <c r="D10" s="81" t="s">
        <v>23</v>
      </c>
      <c r="E10" s="82">
        <f>SUM(D9)+D7</f>
        <v>176172</v>
      </c>
      <c r="F10" s="83" t="s">
        <v>23</v>
      </c>
    </row>
    <row r="11" spans="1:6">
      <c r="A11" s="49"/>
      <c r="B11" s="50"/>
      <c r="C11" s="50"/>
      <c r="D11" s="50"/>
      <c r="E11" s="51"/>
      <c r="F11" s="52"/>
    </row>
    <row r="12" spans="1:6">
      <c r="A12" s="12"/>
      <c r="B12" s="12"/>
      <c r="C12" s="12"/>
      <c r="D12" s="12"/>
      <c r="E12" s="44"/>
      <c r="F12" s="42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transferuri curente</vt:lpstr>
      <vt:lpstr>personal </vt:lpstr>
      <vt:lpstr>materiale</vt:lpstr>
      <vt:lpstr>investitii</vt:lpstr>
      <vt:lpstr>pers neincadrate cu handicap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2020-02-04T11:31:09Z</cp:lastPrinted>
  <dcterms:created xsi:type="dcterms:W3CDTF">2017-08-28T11:49:35Z</dcterms:created>
  <dcterms:modified xsi:type="dcterms:W3CDTF">2020-05-06T09:33:37Z</dcterms:modified>
</cp:coreProperties>
</file>