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55" windowWidth="27795" windowHeight="10995" activeTab="4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</sheets>
  <calcPr calcId="144525"/>
</workbook>
</file>

<file path=xl/calcChain.xml><?xml version="1.0" encoding="utf-8"?>
<calcChain xmlns="http://schemas.openxmlformats.org/spreadsheetml/2006/main">
  <c r="F92" i="2" l="1"/>
  <c r="D35" i="7" l="1"/>
  <c r="E36" i="7" s="1"/>
  <c r="E22" i="7"/>
  <c r="D21" i="7"/>
  <c r="D9" i="6" l="1"/>
  <c r="E10" i="6" s="1"/>
  <c r="E17" i="4" l="1"/>
  <c r="D29" i="5" l="1"/>
  <c r="D75" i="5" l="1"/>
  <c r="D79" i="5" l="1"/>
  <c r="E80" i="5" l="1"/>
  <c r="D83" i="5" l="1"/>
  <c r="E84" i="5" s="1"/>
  <c r="D45" i="5" l="1"/>
  <c r="E46" i="5" s="1"/>
  <c r="D87" i="5" l="1"/>
  <c r="D68" i="5" l="1"/>
  <c r="D61" i="5"/>
  <c r="E88" i="5" l="1"/>
  <c r="E69" i="5"/>
  <c r="E62" i="5"/>
  <c r="E30" i="5" l="1"/>
  <c r="E76" i="5"/>
  <c r="E89" i="5" l="1"/>
</calcChain>
</file>

<file path=xl/sharedStrings.xml><?xml version="1.0" encoding="utf-8"?>
<sst xmlns="http://schemas.openxmlformats.org/spreadsheetml/2006/main" count="724" uniqueCount="203">
  <si>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</si>
  <si>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</si>
  <si>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</si>
  <si>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</si>
  <si>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</si>
  <si>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</si>
  <si>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</si>
  <si>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</si>
  <si>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</si>
  <si>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</si>
  <si>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</si>
  <si>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</si>
  <si>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</si>
  <si>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</si>
  <si>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</si>
  <si>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</si>
  <si>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</si>
  <si>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</si>
  <si>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</si>
  <si>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</si>
  <si>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</si>
  <si>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</si>
  <si>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</si>
  <si>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</si>
  <si>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</si>
  <si>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</si>
  <si>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</si>
  <si>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</si>
  <si>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</si>
  <si>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</si>
  <si>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</si>
  <si>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</si>
  <si>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</si>
  <si>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ALIM CONT CARD SALARIU RAIFFEISEN BANK</t>
  </si>
  <si>
    <t>ALIMENTARE CONT CARD SALARII RAIFFEISEN BANK</t>
  </si>
  <si>
    <t>ALIMENTARE CONT CARD SALARII BANCA TRANSILVANIA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</si>
  <si>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</si>
  <si>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</si>
  <si>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</si>
  <si>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</si>
  <si>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</si>
  <si>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</si>
  <si>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</si>
  <si>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</si>
  <si>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</si>
  <si>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</si>
  <si>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</si>
  <si>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</si>
  <si>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</si>
  <si>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ALIMENTARE CONT CARD SALARIU RAIFFEISEN BANK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</si>
  <si>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</si>
  <si>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</si>
  <si>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</si>
  <si>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</si>
  <si>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</si>
  <si>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</si>
  <si>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</si>
  <si>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</si>
  <si>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</si>
  <si>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</si>
  <si>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</si>
  <si>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</si>
  <si>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</si>
  <si>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</si>
  <si>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</si>
  <si>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</si>
  <si>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</si>
  <si>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</si>
  <si>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ALIMENTARE CONT CARD SALARIU BANCA TRANSILVANIA</t>
  </si>
  <si>
    <t>VARSAMINTE PT.PERS.CU HANDICAP NEINCADRATE-2020</t>
  </si>
  <si>
    <t>INCARCAT VOUCHERE DE VACANTA</t>
  </si>
  <si>
    <t>PENSIE ALIMENTARA</t>
  </si>
  <si>
    <t xml:space="preserve">POPRIRE SALARIU </t>
  </si>
  <si>
    <t>PENSIE PRIVATA</t>
  </si>
  <si>
    <t>perioada: 01-31 martie 2020</t>
  </si>
  <si>
    <t>Total plati martie</t>
  </si>
  <si>
    <t>01-31 martie 2020</t>
  </si>
  <si>
    <t>TOTAL martie</t>
  </si>
  <si>
    <t>OSIM</t>
  </si>
  <si>
    <t>FOAIE DE VARSAMANT-DEPUNERE NUMERAR</t>
  </si>
  <si>
    <t>CVAL COTE INTRETINERE NOV.2019</t>
  </si>
  <si>
    <t>ASOCIATIA DE PROP.ION GHICA</t>
  </si>
  <si>
    <t>CVAL INCALZIRE LUNA NOV.2019</t>
  </si>
  <si>
    <t>BIRO-MEDIA TRADING SRL</t>
  </si>
  <si>
    <t>CVAL DOSAR CARTON CU SINA</t>
  </si>
  <si>
    <t>DANTE INTERNATIONAL SA</t>
  </si>
  <si>
    <t>CVAL UPS ARGUS</t>
  </si>
  <si>
    <t>EXPERT TOTAL VENT SRL</t>
  </si>
  <si>
    <t>CVAL MAT.CONS.PT VENTILOCONVECTOR</t>
  </si>
  <si>
    <t>OMNI TECH SRL</t>
  </si>
  <si>
    <t>CVAL ECHIPAMENT CANON</t>
  </si>
  <si>
    <t>martie</t>
  </si>
  <si>
    <t>CVAL LICENTE MICROSOFT</t>
  </si>
  <si>
    <t>TORA DISTRIBUTION SYSTEM SRL</t>
  </si>
  <si>
    <t>CVAL BATERII SI ACUMULATORI</t>
  </si>
  <si>
    <t>ARLI CO SRL</t>
  </si>
  <si>
    <t>CVAL DISPENSERE SI ODORIZANTE</t>
  </si>
  <si>
    <t>SOF SERVICE SRL</t>
  </si>
  <si>
    <t>DISTRUGATOR DOCUMENTE</t>
  </si>
  <si>
    <t>SC WECO TMC SRL</t>
  </si>
  <si>
    <t>CVAL SERVICIU MEDICAL</t>
  </si>
  <si>
    <t>RIDICAT NUMERAR</t>
  </si>
  <si>
    <t>CVAL SISTEM DESKTOP</t>
  </si>
  <si>
    <t>PREST.SERV.SISTEME ELECTRICE FEBR.2020</t>
  </si>
  <si>
    <t>DIGITRONIX TECHNOLOGY SRL</t>
  </si>
  <si>
    <t>CVAL HP.72,8 GB</t>
  </si>
  <si>
    <t>CENTRUL MEDICAL UNIREA</t>
  </si>
  <si>
    <t>CVAL SERV.MEDICINA MUNCII FEBR.2020</t>
  </si>
  <si>
    <t>CVAL PREST.SERV.MENT.FEBR.2020</t>
  </si>
  <si>
    <t>TREI D PLUS SRL</t>
  </si>
  <si>
    <t>CVAL DEZINS.DERAT.FEBR.2020</t>
  </si>
  <si>
    <t>EMPO SYSTEMS SRL</t>
  </si>
  <si>
    <t>CVAL INTRET.REP.SI ASIST.TH.FEBR.2020</t>
  </si>
  <si>
    <t>OLIMPIC INTERNATIONAL TURISM</t>
  </si>
  <si>
    <t>CVAL BILETE AVION</t>
  </si>
  <si>
    <t>MINISTERUL AFACERILOR EXTERNE</t>
  </si>
  <si>
    <t>CVAL BLANCHETA PASAPORT</t>
  </si>
  <si>
    <t>CORAL CLEAN SERV SRL</t>
  </si>
  <si>
    <t>CVAL SERV.CURATENIE</t>
  </si>
  <si>
    <t>PFA</t>
  </si>
  <si>
    <t>CVAL HUSA LAPTOP</t>
  </si>
  <si>
    <t>CLEAN PREST ACTIV SRL</t>
  </si>
  <si>
    <t>CVAL SERV CURATENIE</t>
  </si>
  <si>
    <t>VODAFONE ROMANIA SA</t>
  </si>
  <si>
    <t>CVAL ABONAMENT</t>
  </si>
  <si>
    <t>CVAL MULTIFUNCTIONALA</t>
  </si>
  <si>
    <t>CVAL DVD WRITER</t>
  </si>
  <si>
    <t>CN POSTA ROMANA SA</t>
  </si>
  <si>
    <t>ALIMENTARE MASINA DE FRANCAT</t>
  </si>
  <si>
    <t xml:space="preserve">ALIMENTARE CONT CARD POCA </t>
  </si>
  <si>
    <t xml:space="preserve">ALIMENTARE CONT CARD </t>
  </si>
  <si>
    <t>CVAL HDD</t>
  </si>
  <si>
    <t>CVAL HUSA HDD</t>
  </si>
  <si>
    <t>ASCENSORUL SA</t>
  </si>
  <si>
    <t>PREST.SERV.ASCENSOARE</t>
  </si>
  <si>
    <t>CTCE PIATRA NEAMT</t>
  </si>
  <si>
    <t>ACTUALIZARI LEGIS</t>
  </si>
  <si>
    <t>SQUARE PARKING</t>
  </si>
  <si>
    <t>ABONAMENT LUNAR</t>
  </si>
  <si>
    <t>BTM DIVIZIA DE SEC</t>
  </si>
  <si>
    <t>PAZA LUNA FEBRUARIE</t>
  </si>
  <si>
    <t>XEROX ROMANIA SA</t>
  </si>
  <si>
    <t>SERVICII MENTENANTA</t>
  </si>
  <si>
    <t>TELEFONIE MOBILA</t>
  </si>
  <si>
    <t>MENTENANTA SISTEME ELECTRICE</t>
  </si>
  <si>
    <t>CUMPANA 1993</t>
  </si>
  <si>
    <t>APA BIDOANE</t>
  </si>
  <si>
    <t>MENTENANTA LUNA MARTIE</t>
  </si>
  <si>
    <t>ROBOSTO LOGISTIK</t>
  </si>
  <si>
    <t>SERVICII MANAG SI CONSULT.SSM</t>
  </si>
  <si>
    <t>ENEL ENERGIE MUNTENIA</t>
  </si>
  <si>
    <t xml:space="preserve">CONSUM ENERGIE ELECTRICA </t>
  </si>
  <si>
    <t>COMPANIA MUNICIPALA IMOBILIARA</t>
  </si>
  <si>
    <t>FOLOSINTA SPATIU</t>
  </si>
  <si>
    <t xml:space="preserve">REPARATIE ASCENSOR </t>
  </si>
  <si>
    <t>CARTUSE TONER</t>
  </si>
  <si>
    <t>HARTIE COPIATOR</t>
  </si>
  <si>
    <t>MIDA SOFT BUSINESS</t>
  </si>
  <si>
    <t>CONSUMABILE IMPRIMANTA</t>
  </si>
  <si>
    <t xml:space="preserve">CVAL DOSAR CARTON </t>
  </si>
  <si>
    <t>UPC ROMANIA SRL</t>
  </si>
  <si>
    <t>ABONAM.INTERNET</t>
  </si>
  <si>
    <t>ECHIPAM.SI COMP.ALIM.ENERG EL.</t>
  </si>
  <si>
    <t>PREST.SERV.MENT.MARTIE 2020</t>
  </si>
  <si>
    <t>DEZINFECTIE MARTIE</t>
  </si>
  <si>
    <t>THINGS FOR YOUR OFFICE</t>
  </si>
  <si>
    <t>PRODUSE DEZINFECTANTE</t>
  </si>
  <si>
    <t>INOX STYLE SRL</t>
  </si>
  <si>
    <t>SERVICII DEMONTARE USI</t>
  </si>
  <si>
    <t>ALTEX ROMANIA SRL</t>
  </si>
  <si>
    <t>DECALCIFIANT SI KIT INTRETINERE</t>
  </si>
  <si>
    <t>SERVICIU MEDICAL</t>
  </si>
  <si>
    <t>APA NOVA</t>
  </si>
  <si>
    <t>SERVICII APA</t>
  </si>
  <si>
    <t>DOZATOARE SAPUN</t>
  </si>
  <si>
    <t>DIR.GEN.DE SALUBR.SECT 3</t>
  </si>
  <si>
    <t>COLECTARE DESEURI MENAJERE</t>
  </si>
  <si>
    <t>FOXX COLOR SRL</t>
  </si>
  <si>
    <t>DATIERA</t>
  </si>
  <si>
    <t>UNIT BLACK KONICA</t>
  </si>
  <si>
    <t>IT GENETICS SRL</t>
  </si>
  <si>
    <t>IMPRIMANTA EPSON</t>
  </si>
  <si>
    <t>GIMAR STINGSERV SRL</t>
  </si>
  <si>
    <t>KIT INLOCUIRE TRUSA MEDICALA</t>
  </si>
  <si>
    <t>CRISTALSOFT SRL</t>
  </si>
  <si>
    <t>SERVICII SOFT MARTIE 2020</t>
  </si>
  <si>
    <t>PREST.SERVICII</t>
  </si>
  <si>
    <t>CENTRAL TRAVEL SRL</t>
  </si>
  <si>
    <t>BILETE AVION</t>
  </si>
  <si>
    <t>STS</t>
  </si>
  <si>
    <t>SERV.COMUNICATII BUCLA LOCALA</t>
  </si>
  <si>
    <t>BATERIE STATIONARA</t>
  </si>
  <si>
    <t xml:space="preserve">PRESTARI SERVICII </t>
  </si>
  <si>
    <t>SERV.ASISTENTA TEHNICA</t>
  </si>
  <si>
    <t xml:space="preserve">DEZINFECTANT </t>
  </si>
  <si>
    <t>TUSIERE</t>
  </si>
  <si>
    <t>CAP 59 40 00 "SUME AFERENTE PERSOANELOR CU HANDICAP NEINCADRATE" TITL. IX</t>
  </si>
  <si>
    <t xml:space="preserve">CAP 58 00 00 "PROIECTE CU FINANTARE DIN FONDURI EXTERNE NERAMBRURSABILE" </t>
  </si>
  <si>
    <t>COMISION BANCAR</t>
  </si>
  <si>
    <t>11/03.2020</t>
  </si>
  <si>
    <t>OEB</t>
  </si>
  <si>
    <t>SERVICII EPOQUE</t>
  </si>
  <si>
    <t xml:space="preserve"> DEPLASRTI 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</si>
</sst>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1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26" fillId="0" borderId="10" xfId="40" applyFont="1" applyBorder="1" applyAlignment="1">
      <alignment horizontal="left" vertical="center"/>
    </xf>
    <xf numFmtId="0" fontId="26" fillId="0" borderId="10" xfId="40" applyFont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wrapText="1"/>
    </xf>
    <xf numFmtId="0" fontId="20" fillId="24" borderId="14" xfId="40" applyFont="1" applyFill="1" applyBorder="1" applyAlignment="1">
      <alignment horizontal="center" wrapText="1"/>
    </xf>
    <xf numFmtId="0" fontId="28" fillId="0" borderId="0" xfId="0" applyFont="1"/>
    <xf numFmtId="0" fontId="26" fillId="0" borderId="17" xfId="40" applyFont="1" applyBorder="1" applyAlignment="1">
      <alignment horizontal="center" vertical="center"/>
    </xf>
    <xf numFmtId="2" fontId="26" fillId="0" borderId="14" xfId="40" applyNumberFormat="1" applyFont="1" applyBorder="1" applyAlignment="1">
      <alignment horizontal="right" vertical="center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14" fontId="1" fillId="0" borderId="17" xfId="40" applyNumberFormat="1" applyFont="1" applyBorder="1" applyAlignment="1">
      <alignment horizontal="left" vertical="center"/>
    </xf>
    <xf numFmtId="0" fontId="1" fillId="0" borderId="10" xfId="40" applyFont="1" applyBorder="1" applyAlignment="1">
      <alignment horizontal="left"/>
    </xf>
    <xf numFmtId="4" fontId="1" fillId="0" borderId="14" xfId="40" applyNumberFormat="1" applyFont="1" applyBorder="1" applyAlignment="1">
      <alignment horizontal="left" vertical="center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14" fontId="29" fillId="0" borderId="17" xfId="41" applyNumberFormat="1" applyFont="1" applyFill="1" applyBorder="1" applyAlignment="1">
      <alignment horizontal="left"/>
    </xf>
    <xf numFmtId="0" fontId="1" fillId="0" borderId="14" xfId="40" applyFont="1" applyBorder="1" applyAlignment="1">
      <alignment horizontal="left" vertic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165" fontId="1" fillId="0" borderId="10" xfId="4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165" fontId="21" fillId="0" borderId="10" xfId="40" applyNumberFormat="1" applyFont="1" applyFill="1" applyBorder="1" applyAlignment="1">
      <alignment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165" fontId="1" fillId="0" borderId="10" xfId="40" applyNumberFormat="1" applyFont="1" applyFill="1" applyBorder="1" applyAlignment="1">
      <alignment horizontal="right" vertical="center" wrapText="1"/>
    </xf>
    <xf numFmtId="165" fontId="20" fillId="0" borderId="10" xfId="40" applyNumberFormat="1" applyFont="1" applyFill="1" applyBorder="1" applyAlignment="1">
      <alignment horizontal="right" vertical="center" wrapText="1"/>
    </xf>
    <xf numFmtId="2" fontId="1" fillId="0" borderId="10" xfId="40" applyNumberFormat="1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0" borderId="10" xfId="40" applyNumberFormat="1" applyFont="1" applyFill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5" fillId="0" borderId="0" xfId="0" applyFont="1" applyFill="1"/>
    <xf numFmtId="4" fontId="25" fillId="0" borderId="0" xfId="0" applyNumberFormat="1" applyFont="1" applyFill="1"/>
    <xf numFmtId="14" fontId="1" fillId="0" borderId="10" xfId="40" applyNumberFormat="1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1" fillId="0" borderId="17" xfId="40" applyFont="1" applyBorder="1" applyAlignment="1">
      <alignment horizontal="center" vertic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0" borderId="10" xfId="40" applyNumberFormat="1" applyFont="1" applyFill="1" applyBorder="1" applyAlignment="1">
      <alignment horizontal="right" vertical="center" wrapText="1"/>
    </xf>
    <xf numFmtId="0" fontId="1" fillId="24" borderId="10" xfId="40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165" fontId="27" fillId="0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Layout" zoomScaleNormal="100" workbookViewId="0">
      <selection activeCell="D8" sqref="D8"/>
    </sheetView>
  </sheetViews>
  <sheetFormatPr defaultRowHeight="14.25" x14ac:dyDescent="0.2"/>
  <cols>
    <col min="1" max="1" width="11" style="13" customWidth="1"/>
    <col min="2" max="5" width="9.140625" style="13"/>
    <col min="6" max="6" width="18.85546875" style="13" customWidth="1"/>
    <col min="7" max="16384" width="9.140625" style="13"/>
  </cols>
  <sheetData>
    <row r="1" spans="1:6" x14ac:dyDescent="0.2">
      <c r="A1" s="1" t="s">
        <v>4</v>
      </c>
      <c r="B1" s="1"/>
      <c r="C1" s="9"/>
      <c r="D1" s="9"/>
      <c r="E1" s="32"/>
      <c r="F1" s="9"/>
    </row>
    <row r="2" spans="1:6" x14ac:dyDescent="0.2">
      <c r="A2" s="11"/>
      <c r="B2" s="11"/>
      <c r="C2" s="11"/>
      <c r="D2" s="11"/>
      <c r="E2" s="33"/>
      <c r="F2" s="11"/>
    </row>
    <row r="3" spans="1:6" x14ac:dyDescent="0.2">
      <c r="A3" s="1" t="s">
        <v>196</v>
      </c>
      <c r="B3" s="9"/>
      <c r="C3" s="9"/>
      <c r="D3" s="9"/>
      <c r="E3" s="32"/>
      <c r="F3" s="11"/>
    </row>
    <row r="4" spans="1:6" x14ac:dyDescent="0.2">
      <c r="A4" s="6" t="s">
        <v>5</v>
      </c>
      <c r="B4" s="1" t="s">
        <v>76</v>
      </c>
      <c r="C4" s="1"/>
      <c r="D4" s="11"/>
      <c r="E4" s="33"/>
      <c r="F4" s="11"/>
    </row>
    <row r="5" spans="1:6" ht="15" customHeight="1" thickBot="1" x14ac:dyDescent="0.25">
      <c r="A5" s="9"/>
      <c r="B5" s="1"/>
      <c r="C5" s="1"/>
      <c r="D5" s="1"/>
      <c r="E5" s="32"/>
      <c r="F5" s="11"/>
    </row>
    <row r="6" spans="1:6" x14ac:dyDescent="0.2">
      <c r="A6" s="76" t="s">
        <v>23</v>
      </c>
      <c r="B6" s="14" t="s">
        <v>6</v>
      </c>
      <c r="C6" s="14" t="s">
        <v>7</v>
      </c>
      <c r="D6" s="14" t="s">
        <v>8</v>
      </c>
      <c r="E6" s="14" t="s">
        <v>3</v>
      </c>
      <c r="F6" s="77" t="s">
        <v>29</v>
      </c>
    </row>
    <row r="7" spans="1:6" ht="25.5" x14ac:dyDescent="0.2">
      <c r="A7" s="24" t="s">
        <v>40</v>
      </c>
      <c r="B7" s="20" t="s">
        <v>23</v>
      </c>
      <c r="C7" s="20" t="s">
        <v>23</v>
      </c>
      <c r="D7" s="78">
        <v>39125</v>
      </c>
      <c r="E7" s="21" t="s">
        <v>23</v>
      </c>
      <c r="F7" s="28" t="s">
        <v>23</v>
      </c>
    </row>
    <row r="8" spans="1:6" ht="51" x14ac:dyDescent="0.2">
      <c r="A8" s="79" t="s">
        <v>42</v>
      </c>
      <c r="B8" s="20" t="s">
        <v>91</v>
      </c>
      <c r="C8" s="20">
        <v>9</v>
      </c>
      <c r="D8" s="144">
        <v>20806</v>
      </c>
      <c r="E8" s="21" t="s">
        <v>23</v>
      </c>
      <c r="F8" s="53" t="s">
        <v>69</v>
      </c>
    </row>
    <row r="9" spans="1:6" ht="47.25" customHeight="1" x14ac:dyDescent="0.2">
      <c r="A9" s="48" t="s">
        <v>41</v>
      </c>
      <c r="B9" s="20" t="s">
        <v>23</v>
      </c>
      <c r="C9" s="20" t="s">
        <v>23</v>
      </c>
      <c r="D9" s="78">
        <f>SUM(D8)</f>
        <v>20806</v>
      </c>
      <c r="E9" s="21" t="s">
        <v>23</v>
      </c>
      <c r="F9" s="28" t="s">
        <v>23</v>
      </c>
    </row>
    <row r="10" spans="1:6" ht="15" thickBot="1" x14ac:dyDescent="0.25">
      <c r="A10" s="80" t="s">
        <v>23</v>
      </c>
      <c r="B10" s="34" t="s">
        <v>23</v>
      </c>
      <c r="C10" s="34" t="s">
        <v>23</v>
      </c>
      <c r="D10" s="81" t="s">
        <v>23</v>
      </c>
      <c r="E10" s="82">
        <f>SUM(D9)+D7</f>
        <v>59931</v>
      </c>
      <c r="F10" s="83" t="s">
        <v>23</v>
      </c>
    </row>
    <row r="11" spans="1:6" x14ac:dyDescent="0.2">
      <c r="A11" s="36"/>
      <c r="B11" s="37"/>
      <c r="C11" s="37"/>
      <c r="D11" s="37"/>
      <c r="E11" s="38"/>
      <c r="F11" s="39"/>
    </row>
    <row r="12" spans="1:6" x14ac:dyDescent="0.2">
      <c r="A12" s="11"/>
      <c r="B12" s="11"/>
      <c r="C12" s="11"/>
      <c r="D12" s="11"/>
      <c r="E12" s="33"/>
      <c r="F12" s="31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AE51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view="pageLayout" topLeftCell="A73" zoomScaleNormal="100" workbookViewId="0">
      <selection activeCell="E32" sqref="E32"/>
    </sheetView>
  </sheetViews>
  <sheetFormatPr defaultRowHeight="12.75" x14ac:dyDescent="0.2"/>
  <cols>
    <col min="1" max="1" width="19.140625" style="11" customWidth="1"/>
    <col min="2" max="2" width="11.28515625" style="11" bestFit="1" customWidth="1"/>
    <col min="3" max="3" width="5.140625" style="11" bestFit="1" customWidth="1"/>
    <col min="4" max="4" width="13.140625" style="11" bestFit="1" customWidth="1"/>
    <col min="5" max="5" width="14.42578125" style="33" bestFit="1" customWidth="1"/>
    <col min="6" max="6" width="25.85546875" style="11" customWidth="1"/>
    <col min="7" max="7" width="12.7109375" style="11" bestFit="1" customWidth="1"/>
    <col min="8" max="8" width="11.7109375" style="11" bestFit="1" customWidth="1"/>
    <col min="9" max="9" width="12.7109375" style="11" bestFit="1" customWidth="1"/>
    <col min="10" max="10" width="9.140625" style="11"/>
    <col min="11" max="11" width="12.7109375" style="11" bestFit="1" customWidth="1"/>
    <col min="12" max="16384" width="9.140625" style="11"/>
  </cols>
  <sheetData>
    <row r="1" spans="1:6" x14ac:dyDescent="0.2">
      <c r="A1" s="1" t="s">
        <v>4</v>
      </c>
      <c r="B1" s="1"/>
      <c r="C1" s="9"/>
      <c r="D1" s="9"/>
      <c r="E1" s="32"/>
      <c r="F1" s="9"/>
    </row>
    <row r="3" spans="1:6" x14ac:dyDescent="0.2">
      <c r="A3" s="1" t="s">
        <v>27</v>
      </c>
      <c r="B3" s="9"/>
      <c r="C3" s="9"/>
      <c r="D3" s="9"/>
      <c r="E3" s="32"/>
    </row>
    <row r="4" spans="1:6" x14ac:dyDescent="0.2">
      <c r="A4" s="1" t="s">
        <v>28</v>
      </c>
      <c r="B4" s="9"/>
      <c r="C4" s="9"/>
      <c r="D4" s="9"/>
      <c r="E4" s="32"/>
    </row>
    <row r="5" spans="1:6" x14ac:dyDescent="0.2">
      <c r="A5" s="6" t="s">
        <v>5</v>
      </c>
      <c r="B5" s="1" t="s">
        <v>76</v>
      </c>
      <c r="C5" s="1"/>
    </row>
    <row r="6" spans="1:6" ht="13.5" thickBot="1" x14ac:dyDescent="0.25">
      <c r="A6" s="9"/>
      <c r="B6" s="1"/>
      <c r="C6" s="1"/>
      <c r="D6" s="1"/>
      <c r="E6" s="32"/>
    </row>
    <row r="7" spans="1:6" x14ac:dyDescent="0.2">
      <c r="A7" s="56" t="s">
        <v>23</v>
      </c>
      <c r="B7" s="57" t="s">
        <v>6</v>
      </c>
      <c r="C7" s="57" t="s">
        <v>7</v>
      </c>
      <c r="D7" s="57" t="s">
        <v>8</v>
      </c>
      <c r="E7" s="58" t="s">
        <v>3</v>
      </c>
      <c r="F7" s="59" t="s">
        <v>29</v>
      </c>
    </row>
    <row r="8" spans="1:6" x14ac:dyDescent="0.2">
      <c r="A8" s="49" t="s">
        <v>9</v>
      </c>
      <c r="B8" s="60" t="s">
        <v>23</v>
      </c>
      <c r="C8" s="60" t="s">
        <v>23</v>
      </c>
      <c r="D8" s="61">
        <v>2547183</v>
      </c>
      <c r="E8" s="43" t="s">
        <v>23</v>
      </c>
      <c r="F8" s="62" t="s">
        <v>23</v>
      </c>
    </row>
    <row r="9" spans="1:6" ht="38.25" x14ac:dyDescent="0.2">
      <c r="A9" s="105" t="s">
        <v>10</v>
      </c>
      <c r="B9" s="88" t="s">
        <v>91</v>
      </c>
      <c r="C9" s="88">
        <v>9</v>
      </c>
      <c r="D9" s="106">
        <v>588679</v>
      </c>
      <c r="E9" s="89" t="s">
        <v>23</v>
      </c>
      <c r="F9" s="107" t="s">
        <v>68</v>
      </c>
    </row>
    <row r="10" spans="1:6" ht="25.5" x14ac:dyDescent="0.2">
      <c r="A10" s="105" t="s">
        <v>23</v>
      </c>
      <c r="B10" s="88" t="s">
        <v>91</v>
      </c>
      <c r="C10" s="88">
        <v>9</v>
      </c>
      <c r="D10" s="106">
        <v>3536</v>
      </c>
      <c r="E10" s="89" t="s">
        <v>23</v>
      </c>
      <c r="F10" s="107" t="s">
        <v>52</v>
      </c>
    </row>
    <row r="11" spans="1:6" ht="25.5" x14ac:dyDescent="0.2">
      <c r="A11" s="105" t="s">
        <v>23</v>
      </c>
      <c r="B11" s="88" t="s">
        <v>91</v>
      </c>
      <c r="C11" s="88">
        <v>9</v>
      </c>
      <c r="D11" s="106">
        <v>2022</v>
      </c>
      <c r="E11" s="89" t="s">
        <v>23</v>
      </c>
      <c r="F11" s="107" t="s">
        <v>52</v>
      </c>
    </row>
    <row r="12" spans="1:6" ht="25.5" x14ac:dyDescent="0.2">
      <c r="A12" s="105" t="s">
        <v>23</v>
      </c>
      <c r="B12" s="88" t="s">
        <v>91</v>
      </c>
      <c r="C12" s="88">
        <v>9</v>
      </c>
      <c r="D12" s="106">
        <v>2818</v>
      </c>
      <c r="E12" s="89" t="s">
        <v>23</v>
      </c>
      <c r="F12" s="107" t="s">
        <v>39</v>
      </c>
    </row>
    <row r="13" spans="1:6" ht="25.5" x14ac:dyDescent="0.2">
      <c r="A13" s="105" t="s">
        <v>23</v>
      </c>
      <c r="B13" s="88" t="s">
        <v>91</v>
      </c>
      <c r="C13" s="88">
        <v>9</v>
      </c>
      <c r="D13" s="106">
        <v>2776</v>
      </c>
      <c r="E13" s="89" t="s">
        <v>23</v>
      </c>
      <c r="F13" s="107" t="s">
        <v>52</v>
      </c>
    </row>
    <row r="14" spans="1:6" ht="25.5" x14ac:dyDescent="0.2">
      <c r="A14" s="105" t="s">
        <v>23</v>
      </c>
      <c r="B14" s="88" t="s">
        <v>91</v>
      </c>
      <c r="C14" s="88">
        <v>9</v>
      </c>
      <c r="D14" s="106">
        <v>2742</v>
      </c>
      <c r="E14" s="89" t="s">
        <v>23</v>
      </c>
      <c r="F14" s="107" t="s">
        <v>52</v>
      </c>
    </row>
    <row r="15" spans="1:6" ht="25.5" x14ac:dyDescent="0.2">
      <c r="A15" s="105" t="s">
        <v>23</v>
      </c>
      <c r="B15" s="88" t="s">
        <v>91</v>
      </c>
      <c r="C15" s="88">
        <v>9</v>
      </c>
      <c r="D15" s="106">
        <v>3229</v>
      </c>
      <c r="E15" s="89" t="s">
        <v>23</v>
      </c>
      <c r="F15" s="107" t="s">
        <v>39</v>
      </c>
    </row>
    <row r="16" spans="1:6" x14ac:dyDescent="0.2">
      <c r="A16" s="105" t="s">
        <v>23</v>
      </c>
      <c r="B16" s="88" t="s">
        <v>91</v>
      </c>
      <c r="C16" s="88">
        <v>9</v>
      </c>
      <c r="D16" s="106">
        <v>200</v>
      </c>
      <c r="E16" s="89" t="s">
        <v>23</v>
      </c>
      <c r="F16" s="97" t="s">
        <v>71</v>
      </c>
    </row>
    <row r="17" spans="1:15" x14ac:dyDescent="0.2">
      <c r="A17" s="105" t="s">
        <v>23</v>
      </c>
      <c r="B17" s="88" t="s">
        <v>91</v>
      </c>
      <c r="C17" s="88">
        <v>9</v>
      </c>
      <c r="D17" s="106">
        <v>100784</v>
      </c>
      <c r="E17" s="89" t="s">
        <v>23</v>
      </c>
      <c r="F17" s="97" t="s">
        <v>31</v>
      </c>
    </row>
    <row r="18" spans="1:15" ht="25.5" x14ac:dyDescent="0.2">
      <c r="A18" s="105" t="s">
        <v>23</v>
      </c>
      <c r="B18" s="88" t="s">
        <v>91</v>
      </c>
      <c r="C18" s="88">
        <v>9</v>
      </c>
      <c r="D18" s="106">
        <v>458699</v>
      </c>
      <c r="E18" s="89" t="s">
        <v>23</v>
      </c>
      <c r="F18" s="107" t="s">
        <v>32</v>
      </c>
    </row>
    <row r="19" spans="1:15" ht="25.5" x14ac:dyDescent="0.2">
      <c r="A19" s="105" t="s">
        <v>23</v>
      </c>
      <c r="B19" s="88" t="s">
        <v>91</v>
      </c>
      <c r="C19" s="88">
        <v>9</v>
      </c>
      <c r="D19" s="106">
        <v>3023</v>
      </c>
      <c r="E19" s="89" t="s">
        <v>23</v>
      </c>
      <c r="F19" s="97" t="s">
        <v>39</v>
      </c>
    </row>
    <row r="20" spans="1:15" x14ac:dyDescent="0.2">
      <c r="A20" s="105" t="s">
        <v>23</v>
      </c>
      <c r="B20" s="88" t="s">
        <v>91</v>
      </c>
      <c r="C20" s="88">
        <v>9</v>
      </c>
      <c r="D20" s="106">
        <v>2937</v>
      </c>
      <c r="E20" s="89" t="s">
        <v>23</v>
      </c>
      <c r="F20" s="97" t="s">
        <v>30</v>
      </c>
    </row>
    <row r="21" spans="1:15" ht="25.5" x14ac:dyDescent="0.2">
      <c r="A21" s="105" t="s">
        <v>23</v>
      </c>
      <c r="B21" s="88" t="s">
        <v>91</v>
      </c>
      <c r="C21" s="88">
        <v>9</v>
      </c>
      <c r="D21" s="106">
        <v>3275</v>
      </c>
      <c r="E21" s="89" t="s">
        <v>23</v>
      </c>
      <c r="F21" s="97" t="s">
        <v>39</v>
      </c>
    </row>
    <row r="22" spans="1:15" x14ac:dyDescent="0.2">
      <c r="A22" s="105" t="s">
        <v>23</v>
      </c>
      <c r="B22" s="88" t="s">
        <v>91</v>
      </c>
      <c r="C22" s="88">
        <v>9</v>
      </c>
      <c r="D22" s="106">
        <v>1685</v>
      </c>
      <c r="E22" s="89" t="s">
        <v>23</v>
      </c>
      <c r="F22" s="97" t="s">
        <v>72</v>
      </c>
    </row>
    <row r="23" spans="1:15" ht="25.5" x14ac:dyDescent="0.2">
      <c r="A23" s="105" t="s">
        <v>23</v>
      </c>
      <c r="B23" s="88" t="s">
        <v>91</v>
      </c>
      <c r="C23" s="88">
        <v>9</v>
      </c>
      <c r="D23" s="106">
        <v>3335</v>
      </c>
      <c r="E23" s="89" t="s">
        <v>23</v>
      </c>
      <c r="F23" s="97" t="s">
        <v>39</v>
      </c>
    </row>
    <row r="24" spans="1:15" ht="25.5" x14ac:dyDescent="0.2">
      <c r="A24" s="105" t="s">
        <v>23</v>
      </c>
      <c r="B24" s="88" t="s">
        <v>91</v>
      </c>
      <c r="C24" s="88">
        <v>9</v>
      </c>
      <c r="D24" s="106">
        <v>130825</v>
      </c>
      <c r="E24" s="89" t="s">
        <v>23</v>
      </c>
      <c r="F24" s="97" t="s">
        <v>34</v>
      </c>
    </row>
    <row r="25" spans="1:15" x14ac:dyDescent="0.2">
      <c r="A25" s="105" t="s">
        <v>23</v>
      </c>
      <c r="B25" s="88" t="s">
        <v>91</v>
      </c>
      <c r="C25" s="88">
        <v>9</v>
      </c>
      <c r="D25" s="106">
        <v>1620</v>
      </c>
      <c r="E25" s="89" t="s">
        <v>23</v>
      </c>
      <c r="F25" s="97" t="s">
        <v>71</v>
      </c>
    </row>
    <row r="26" spans="1:15" x14ac:dyDescent="0.2">
      <c r="A26" s="105" t="s">
        <v>23</v>
      </c>
      <c r="B26" s="88" t="s">
        <v>91</v>
      </c>
      <c r="C26" s="88">
        <v>9</v>
      </c>
      <c r="D26" s="106">
        <v>100</v>
      </c>
      <c r="E26" s="89" t="s">
        <v>23</v>
      </c>
      <c r="F26" s="107" t="s">
        <v>73</v>
      </c>
    </row>
    <row r="27" spans="1:15" x14ac:dyDescent="0.2">
      <c r="A27" s="105" t="s">
        <v>23</v>
      </c>
      <c r="B27" s="88" t="s">
        <v>91</v>
      </c>
      <c r="C27" s="88">
        <v>9</v>
      </c>
      <c r="D27" s="106">
        <v>100</v>
      </c>
      <c r="E27" s="89" t="s">
        <v>23</v>
      </c>
      <c r="F27" s="107" t="s">
        <v>73</v>
      </c>
    </row>
    <row r="28" spans="1:15" x14ac:dyDescent="0.2">
      <c r="A28" s="105" t="s">
        <v>23</v>
      </c>
      <c r="B28" s="147" t="s">
        <v>23</v>
      </c>
      <c r="C28" s="147" t="s">
        <v>23</v>
      </c>
      <c r="D28" s="147" t="s">
        <v>23</v>
      </c>
      <c r="E28" s="147" t="s">
        <v>23</v>
      </c>
      <c r="F28" s="28" t="s">
        <v>23</v>
      </c>
      <c r="H28" s="30"/>
      <c r="J28" s="31"/>
    </row>
    <row r="29" spans="1:15" x14ac:dyDescent="0.2">
      <c r="A29" s="86" t="s">
        <v>11</v>
      </c>
      <c r="B29" s="20" t="s">
        <v>23</v>
      </c>
      <c r="C29" s="20" t="s">
        <v>23</v>
      </c>
      <c r="D29" s="23">
        <f>SUM(D9:D28)</f>
        <v>1312385</v>
      </c>
      <c r="E29" s="21" t="s">
        <v>23</v>
      </c>
      <c r="F29" s="28" t="s">
        <v>23</v>
      </c>
      <c r="H29" s="31"/>
    </row>
    <row r="30" spans="1:15" x14ac:dyDescent="0.2">
      <c r="A30" s="26" t="s">
        <v>23</v>
      </c>
      <c r="B30" s="20" t="s">
        <v>23</v>
      </c>
      <c r="C30" s="20" t="s">
        <v>23</v>
      </c>
      <c r="D30" s="20" t="s">
        <v>23</v>
      </c>
      <c r="E30" s="21">
        <f>SUM(D29)+D8</f>
        <v>3859568</v>
      </c>
      <c r="F30" s="28" t="s">
        <v>23</v>
      </c>
    </row>
    <row r="31" spans="1:15" x14ac:dyDescent="0.2">
      <c r="A31" s="136" t="s">
        <v>47</v>
      </c>
      <c r="B31" s="20" t="s">
        <v>23</v>
      </c>
      <c r="C31" s="20" t="s">
        <v>23</v>
      </c>
      <c r="D31" s="52">
        <v>128112</v>
      </c>
      <c r="E31" s="21" t="s">
        <v>23</v>
      </c>
      <c r="F31" s="28" t="s">
        <v>23</v>
      </c>
    </row>
    <row r="32" spans="1:15" x14ac:dyDescent="0.2">
      <c r="A32" s="109" t="s">
        <v>48</v>
      </c>
      <c r="B32" s="88" t="s">
        <v>91</v>
      </c>
      <c r="C32" s="88">
        <v>9</v>
      </c>
      <c r="D32" s="142">
        <v>5445</v>
      </c>
      <c r="E32" s="89" t="s">
        <v>23</v>
      </c>
      <c r="F32" s="94" t="s">
        <v>31</v>
      </c>
      <c r="N32" s="31"/>
      <c r="O32" s="31"/>
    </row>
    <row r="33" spans="1:6" ht="38.25" x14ac:dyDescent="0.2">
      <c r="A33" s="110" t="s">
        <v>23</v>
      </c>
      <c r="B33" s="88" t="s">
        <v>91</v>
      </c>
      <c r="C33" s="88">
        <v>9</v>
      </c>
      <c r="D33" s="142">
        <v>31623</v>
      </c>
      <c r="E33" s="89" t="s">
        <v>23</v>
      </c>
      <c r="F33" s="94" t="s">
        <v>35</v>
      </c>
    </row>
    <row r="34" spans="1:6" ht="25.5" x14ac:dyDescent="0.2">
      <c r="A34" s="110" t="s">
        <v>23</v>
      </c>
      <c r="B34" s="88" t="s">
        <v>91</v>
      </c>
      <c r="C34" s="88">
        <v>9</v>
      </c>
      <c r="D34" s="142">
        <v>23836</v>
      </c>
      <c r="E34" s="89" t="s">
        <v>23</v>
      </c>
      <c r="F34" s="129" t="s">
        <v>32</v>
      </c>
    </row>
    <row r="35" spans="1:6" ht="25.5" x14ac:dyDescent="0.2">
      <c r="A35" s="110" t="s">
        <v>23</v>
      </c>
      <c r="B35" s="88" t="s">
        <v>91</v>
      </c>
      <c r="C35" s="88">
        <v>9</v>
      </c>
      <c r="D35" s="142">
        <v>202</v>
      </c>
      <c r="E35" s="89" t="s">
        <v>23</v>
      </c>
      <c r="F35" s="94" t="s">
        <v>39</v>
      </c>
    </row>
    <row r="36" spans="1:6" ht="25.5" x14ac:dyDescent="0.2">
      <c r="A36" s="110" t="s">
        <v>23</v>
      </c>
      <c r="B36" s="88" t="s">
        <v>91</v>
      </c>
      <c r="C36" s="88">
        <v>9</v>
      </c>
      <c r="D36" s="142">
        <v>161</v>
      </c>
      <c r="E36" s="89" t="s">
        <v>23</v>
      </c>
      <c r="F36" s="94" t="s">
        <v>39</v>
      </c>
    </row>
    <row r="37" spans="1:6" ht="25.5" x14ac:dyDescent="0.2">
      <c r="A37" s="110" t="s">
        <v>23</v>
      </c>
      <c r="B37" s="88" t="s">
        <v>91</v>
      </c>
      <c r="C37" s="88">
        <v>9</v>
      </c>
      <c r="D37" s="142">
        <v>95</v>
      </c>
      <c r="E37" s="89" t="s">
        <v>23</v>
      </c>
      <c r="F37" s="94" t="s">
        <v>52</v>
      </c>
    </row>
    <row r="38" spans="1:6" ht="25.5" x14ac:dyDescent="0.2">
      <c r="A38" s="110" t="s">
        <v>23</v>
      </c>
      <c r="B38" s="88" t="s">
        <v>91</v>
      </c>
      <c r="C38" s="88">
        <v>9</v>
      </c>
      <c r="D38" s="142">
        <v>174</v>
      </c>
      <c r="E38" s="89" t="s">
        <v>23</v>
      </c>
      <c r="F38" s="94" t="s">
        <v>39</v>
      </c>
    </row>
    <row r="39" spans="1:6" ht="25.5" x14ac:dyDescent="0.2">
      <c r="A39" s="110" t="s">
        <v>23</v>
      </c>
      <c r="B39" s="88" t="s">
        <v>91</v>
      </c>
      <c r="C39" s="88">
        <v>9</v>
      </c>
      <c r="D39" s="142">
        <v>194</v>
      </c>
      <c r="E39" s="89" t="s">
        <v>23</v>
      </c>
      <c r="F39" s="94" t="s">
        <v>39</v>
      </c>
    </row>
    <row r="40" spans="1:6" ht="25.5" x14ac:dyDescent="0.2">
      <c r="A40" s="110" t="s">
        <v>23</v>
      </c>
      <c r="B40" s="88" t="s">
        <v>91</v>
      </c>
      <c r="C40" s="88">
        <v>9</v>
      </c>
      <c r="D40" s="142">
        <v>192</v>
      </c>
      <c r="E40" s="89" t="s">
        <v>23</v>
      </c>
      <c r="F40" s="94" t="s">
        <v>39</v>
      </c>
    </row>
    <row r="41" spans="1:6" ht="25.5" x14ac:dyDescent="0.2">
      <c r="A41" s="110" t="s">
        <v>23</v>
      </c>
      <c r="B41" s="88" t="s">
        <v>91</v>
      </c>
      <c r="C41" s="88">
        <v>9</v>
      </c>
      <c r="D41" s="142">
        <v>176</v>
      </c>
      <c r="E41" s="89" t="s">
        <v>23</v>
      </c>
      <c r="F41" s="94" t="s">
        <v>39</v>
      </c>
    </row>
    <row r="42" spans="1:6" ht="25.5" x14ac:dyDescent="0.2">
      <c r="A42" s="110" t="s">
        <v>23</v>
      </c>
      <c r="B42" s="88" t="s">
        <v>91</v>
      </c>
      <c r="C42" s="88">
        <v>9</v>
      </c>
      <c r="D42" s="142">
        <v>151</v>
      </c>
      <c r="E42" s="89" t="s">
        <v>23</v>
      </c>
      <c r="F42" s="94" t="s">
        <v>39</v>
      </c>
    </row>
    <row r="43" spans="1:6" ht="25.5" x14ac:dyDescent="0.2">
      <c r="A43" s="110" t="s">
        <v>23</v>
      </c>
      <c r="B43" s="88" t="s">
        <v>91</v>
      </c>
      <c r="C43" s="88">
        <v>9</v>
      </c>
      <c r="D43" s="142">
        <v>196</v>
      </c>
      <c r="E43" s="89" t="s">
        <v>23</v>
      </c>
      <c r="F43" s="94" t="s">
        <v>39</v>
      </c>
    </row>
    <row r="44" spans="1:6" ht="38.25" x14ac:dyDescent="0.2">
      <c r="A44" s="110" t="s">
        <v>23</v>
      </c>
      <c r="B44" s="88" t="s">
        <v>91</v>
      </c>
      <c r="C44" s="88">
        <v>9</v>
      </c>
      <c r="D44" s="142">
        <v>5421</v>
      </c>
      <c r="E44" s="89" t="s">
        <v>23</v>
      </c>
      <c r="F44" s="94" t="s">
        <v>49</v>
      </c>
    </row>
    <row r="45" spans="1:6" ht="28.5" customHeight="1" x14ac:dyDescent="0.2">
      <c r="A45" s="50" t="s">
        <v>50</v>
      </c>
      <c r="B45" s="20" t="s">
        <v>23</v>
      </c>
      <c r="C45" s="20" t="s">
        <v>23</v>
      </c>
      <c r="D45" s="108">
        <f>SUM(D32:D44)</f>
        <v>67866</v>
      </c>
      <c r="E45" s="89" t="s">
        <v>23</v>
      </c>
      <c r="F45" s="28" t="s">
        <v>23</v>
      </c>
    </row>
    <row r="46" spans="1:6" x14ac:dyDescent="0.2">
      <c r="A46" s="26" t="s">
        <v>23</v>
      </c>
      <c r="B46" s="20" t="s">
        <v>23</v>
      </c>
      <c r="C46" s="20" t="s">
        <v>23</v>
      </c>
      <c r="D46" s="20" t="s">
        <v>23</v>
      </c>
      <c r="E46" s="21">
        <f>SUM(D31)+D45</f>
        <v>195978</v>
      </c>
      <c r="F46" s="25" t="s">
        <v>23</v>
      </c>
    </row>
    <row r="47" spans="1:6" x14ac:dyDescent="0.2">
      <c r="A47" s="111" t="s">
        <v>24</v>
      </c>
      <c r="B47" s="88" t="s">
        <v>23</v>
      </c>
      <c r="C47" s="112" t="s">
        <v>23</v>
      </c>
      <c r="D47" s="113">
        <v>474753</v>
      </c>
      <c r="E47" s="89" t="s">
        <v>23</v>
      </c>
      <c r="F47" s="96" t="s">
        <v>23</v>
      </c>
    </row>
    <row r="48" spans="1:6" ht="25.5" x14ac:dyDescent="0.2">
      <c r="A48" s="116" t="s">
        <v>25</v>
      </c>
      <c r="B48" s="88" t="s">
        <v>91</v>
      </c>
      <c r="C48" s="88">
        <v>9</v>
      </c>
      <c r="D48" s="106">
        <v>764</v>
      </c>
      <c r="E48" s="89" t="s">
        <v>23</v>
      </c>
      <c r="F48" s="115" t="s">
        <v>52</v>
      </c>
    </row>
    <row r="49" spans="1:20" ht="25.5" x14ac:dyDescent="0.2">
      <c r="A49" s="114"/>
      <c r="B49" s="88" t="s">
        <v>91</v>
      </c>
      <c r="C49" s="88">
        <v>9</v>
      </c>
      <c r="D49" s="106">
        <v>239</v>
      </c>
      <c r="E49" s="89"/>
      <c r="F49" s="115" t="s">
        <v>39</v>
      </c>
    </row>
    <row r="50" spans="1:20" ht="25.5" x14ac:dyDescent="0.2">
      <c r="A50" s="116" t="s">
        <v>23</v>
      </c>
      <c r="B50" s="88" t="s">
        <v>91</v>
      </c>
      <c r="C50" s="88">
        <v>9</v>
      </c>
      <c r="D50" s="106">
        <v>492</v>
      </c>
      <c r="E50" s="89" t="s">
        <v>23</v>
      </c>
      <c r="F50" s="115" t="s">
        <v>39</v>
      </c>
    </row>
    <row r="51" spans="1:20" ht="25.5" x14ac:dyDescent="0.2">
      <c r="A51" s="116" t="s">
        <v>23</v>
      </c>
      <c r="B51" s="88" t="s">
        <v>91</v>
      </c>
      <c r="C51" s="88">
        <v>9</v>
      </c>
      <c r="D51" s="106">
        <v>557</v>
      </c>
      <c r="E51" s="89" t="s">
        <v>23</v>
      </c>
      <c r="F51" s="115" t="s">
        <v>39</v>
      </c>
    </row>
    <row r="52" spans="1:20" ht="25.5" x14ac:dyDescent="0.2">
      <c r="A52" s="116" t="s">
        <v>23</v>
      </c>
      <c r="B52" s="88" t="s">
        <v>91</v>
      </c>
      <c r="C52" s="88">
        <v>9</v>
      </c>
      <c r="D52" s="106">
        <v>591</v>
      </c>
      <c r="E52" s="89" t="s">
        <v>23</v>
      </c>
      <c r="F52" s="115" t="s">
        <v>52</v>
      </c>
    </row>
    <row r="53" spans="1:20" ht="25.5" x14ac:dyDescent="0.2">
      <c r="A53" s="116" t="s">
        <v>23</v>
      </c>
      <c r="B53" s="88" t="s">
        <v>91</v>
      </c>
      <c r="C53" s="88">
        <v>9</v>
      </c>
      <c r="D53" s="106">
        <v>586</v>
      </c>
      <c r="E53" s="89" t="s">
        <v>23</v>
      </c>
      <c r="F53" s="115" t="s">
        <v>52</v>
      </c>
    </row>
    <row r="54" spans="1:20" ht="25.5" x14ac:dyDescent="0.2">
      <c r="A54" s="116" t="s">
        <v>23</v>
      </c>
      <c r="B54" s="88" t="s">
        <v>91</v>
      </c>
      <c r="C54" s="88">
        <v>9</v>
      </c>
      <c r="D54" s="106">
        <v>672</v>
      </c>
      <c r="E54" s="89" t="s">
        <v>23</v>
      </c>
      <c r="F54" s="115" t="s">
        <v>39</v>
      </c>
    </row>
    <row r="55" spans="1:20" ht="25.5" x14ac:dyDescent="0.2">
      <c r="A55" s="117" t="s">
        <v>23</v>
      </c>
      <c r="B55" s="118" t="s">
        <v>91</v>
      </c>
      <c r="C55" s="118">
        <v>9</v>
      </c>
      <c r="D55" s="119">
        <v>693</v>
      </c>
      <c r="E55" s="120" t="s">
        <v>23</v>
      </c>
      <c r="F55" s="121" t="s">
        <v>39</v>
      </c>
    </row>
    <row r="56" spans="1:20" ht="25.5" x14ac:dyDescent="0.2">
      <c r="A56" s="117"/>
      <c r="B56" s="118" t="s">
        <v>91</v>
      </c>
      <c r="C56" s="118">
        <v>9</v>
      </c>
      <c r="D56" s="119">
        <v>575</v>
      </c>
      <c r="E56" s="120" t="s">
        <v>23</v>
      </c>
      <c r="F56" s="121" t="s">
        <v>52</v>
      </c>
      <c r="N56" s="31"/>
      <c r="O56" s="31"/>
      <c r="P56" s="31"/>
      <c r="Q56" s="31"/>
      <c r="R56" s="31"/>
      <c r="S56" s="31"/>
      <c r="T56" s="31"/>
    </row>
    <row r="57" spans="1:20" ht="25.5" x14ac:dyDescent="0.2">
      <c r="A57" s="117" t="s">
        <v>23</v>
      </c>
      <c r="B57" s="118" t="s">
        <v>91</v>
      </c>
      <c r="C57" s="118">
        <v>9</v>
      </c>
      <c r="D57" s="119">
        <v>21759</v>
      </c>
      <c r="E57" s="120" t="s">
        <v>23</v>
      </c>
      <c r="F57" s="121" t="s">
        <v>34</v>
      </c>
      <c r="N57" s="31"/>
      <c r="O57" s="31"/>
      <c r="P57" s="31"/>
      <c r="Q57" s="31"/>
      <c r="R57" s="31"/>
      <c r="S57" s="31"/>
      <c r="T57" s="31"/>
    </row>
    <row r="58" spans="1:20" ht="38.25" x14ac:dyDescent="0.2">
      <c r="A58" s="116" t="s">
        <v>23</v>
      </c>
      <c r="B58" s="88" t="s">
        <v>91</v>
      </c>
      <c r="C58" s="88">
        <v>9</v>
      </c>
      <c r="D58" s="122">
        <v>113664</v>
      </c>
      <c r="E58" s="89" t="s">
        <v>23</v>
      </c>
      <c r="F58" s="115" t="s">
        <v>35</v>
      </c>
      <c r="N58" s="31"/>
      <c r="O58" s="31"/>
      <c r="P58" s="31"/>
      <c r="Q58" s="31"/>
      <c r="R58" s="31"/>
      <c r="S58" s="31"/>
      <c r="T58" s="31"/>
    </row>
    <row r="59" spans="1:20" x14ac:dyDescent="0.2">
      <c r="A59" s="116" t="s">
        <v>23</v>
      </c>
      <c r="B59" s="88" t="s">
        <v>91</v>
      </c>
      <c r="C59" s="88">
        <v>9</v>
      </c>
      <c r="D59" s="122">
        <v>19523</v>
      </c>
      <c r="E59" s="89" t="s">
        <v>23</v>
      </c>
      <c r="F59" s="97" t="s">
        <v>31</v>
      </c>
      <c r="N59" s="31"/>
      <c r="O59" s="31"/>
      <c r="P59" s="31"/>
      <c r="Q59" s="31"/>
      <c r="R59" s="31"/>
      <c r="S59" s="31"/>
      <c r="T59" s="31"/>
    </row>
    <row r="60" spans="1:20" ht="25.5" x14ac:dyDescent="0.2">
      <c r="A60" s="116" t="s">
        <v>23</v>
      </c>
      <c r="B60" s="88" t="s">
        <v>91</v>
      </c>
      <c r="C60" s="88">
        <v>9</v>
      </c>
      <c r="D60" s="122">
        <v>86248</v>
      </c>
      <c r="E60" s="89" t="s">
        <v>23</v>
      </c>
      <c r="F60" s="107" t="s">
        <v>32</v>
      </c>
      <c r="N60" s="31"/>
    </row>
    <row r="61" spans="1:20" x14ac:dyDescent="0.2">
      <c r="A61" s="92" t="s">
        <v>26</v>
      </c>
      <c r="B61" s="88" t="s">
        <v>23</v>
      </c>
      <c r="C61" s="88"/>
      <c r="D61" s="123">
        <f>SUM(D48:D60)</f>
        <v>246363</v>
      </c>
      <c r="E61" s="89" t="s">
        <v>23</v>
      </c>
      <c r="F61" s="146" t="s">
        <v>23</v>
      </c>
      <c r="N61" s="31"/>
    </row>
    <row r="62" spans="1:20" x14ac:dyDescent="0.2">
      <c r="A62" s="111"/>
      <c r="B62" s="88" t="s">
        <v>23</v>
      </c>
      <c r="C62" s="88" t="s">
        <v>23</v>
      </c>
      <c r="D62" s="88" t="s">
        <v>23</v>
      </c>
      <c r="E62" s="89">
        <f>SUM(D61)+D47</f>
        <v>721116</v>
      </c>
      <c r="F62" s="146" t="s">
        <v>23</v>
      </c>
      <c r="G62" s="31"/>
      <c r="H62" s="31"/>
      <c r="I62" s="31"/>
      <c r="J62" s="31"/>
      <c r="K62" s="31"/>
      <c r="L62" s="31"/>
      <c r="M62" s="31"/>
      <c r="N62" s="31"/>
    </row>
    <row r="63" spans="1:20" x14ac:dyDescent="0.2">
      <c r="A63" s="48" t="s">
        <v>12</v>
      </c>
      <c r="B63" s="20" t="s">
        <v>23</v>
      </c>
      <c r="C63" s="20" t="s">
        <v>23</v>
      </c>
      <c r="D63" s="47">
        <v>11128</v>
      </c>
      <c r="E63" s="21" t="s">
        <v>23</v>
      </c>
      <c r="F63" s="25" t="s">
        <v>23</v>
      </c>
    </row>
    <row r="64" spans="1:20" ht="38.25" x14ac:dyDescent="0.2">
      <c r="A64" s="116" t="s">
        <v>13</v>
      </c>
      <c r="B64" s="88" t="s">
        <v>91</v>
      </c>
      <c r="C64" s="88">
        <v>9</v>
      </c>
      <c r="D64" s="124">
        <v>2815</v>
      </c>
      <c r="E64" s="89" t="s">
        <v>23</v>
      </c>
      <c r="F64" s="97" t="s">
        <v>35</v>
      </c>
    </row>
    <row r="65" spans="1:6" ht="25.5" x14ac:dyDescent="0.2">
      <c r="A65" s="116" t="s">
        <v>23</v>
      </c>
      <c r="B65" s="88" t="s">
        <v>91</v>
      </c>
      <c r="C65" s="88">
        <v>9</v>
      </c>
      <c r="D65" s="106">
        <v>283</v>
      </c>
      <c r="E65" s="89" t="s">
        <v>23</v>
      </c>
      <c r="F65" s="97" t="s">
        <v>33</v>
      </c>
    </row>
    <row r="66" spans="1:6" x14ac:dyDescent="0.2">
      <c r="A66" s="116" t="s">
        <v>23</v>
      </c>
      <c r="B66" s="88" t="s">
        <v>91</v>
      </c>
      <c r="C66" s="88">
        <v>9</v>
      </c>
      <c r="D66" s="106">
        <v>383</v>
      </c>
      <c r="E66" s="89" t="s">
        <v>23</v>
      </c>
      <c r="F66" s="97" t="s">
        <v>31</v>
      </c>
    </row>
    <row r="67" spans="1:6" ht="25.5" x14ac:dyDescent="0.2">
      <c r="A67" s="116" t="s">
        <v>23</v>
      </c>
      <c r="B67" s="88" t="s">
        <v>91</v>
      </c>
      <c r="C67" s="88">
        <v>9</v>
      </c>
      <c r="D67" s="106">
        <v>1875</v>
      </c>
      <c r="E67" s="89" t="s">
        <v>23</v>
      </c>
      <c r="F67" s="107" t="s">
        <v>32</v>
      </c>
    </row>
    <row r="68" spans="1:6" x14ac:dyDescent="0.2">
      <c r="A68" s="86" t="s">
        <v>14</v>
      </c>
      <c r="B68" s="20" t="s">
        <v>23</v>
      </c>
      <c r="C68" s="20" t="s">
        <v>23</v>
      </c>
      <c r="D68" s="42">
        <f>SUM(D64:D67)</f>
        <v>5356</v>
      </c>
      <c r="E68" s="43" t="s">
        <v>23</v>
      </c>
      <c r="F68" s="44" t="s">
        <v>23</v>
      </c>
    </row>
    <row r="69" spans="1:6" x14ac:dyDescent="0.2">
      <c r="A69" s="27" t="s">
        <v>23</v>
      </c>
      <c r="B69" s="20" t="s">
        <v>23</v>
      </c>
      <c r="C69" s="20" t="s">
        <v>23</v>
      </c>
      <c r="D69" s="20" t="s">
        <v>23</v>
      </c>
      <c r="E69" s="45">
        <f>SUM(D68)+D63</f>
        <v>16484</v>
      </c>
      <c r="F69" s="44" t="s">
        <v>23</v>
      </c>
    </row>
    <row r="70" spans="1:6" x14ac:dyDescent="0.2">
      <c r="A70" s="125" t="s">
        <v>43</v>
      </c>
      <c r="B70" s="88" t="s">
        <v>23</v>
      </c>
      <c r="C70" s="88" t="s">
        <v>23</v>
      </c>
      <c r="D70" s="127">
        <v>38032</v>
      </c>
      <c r="E70" s="90" t="s">
        <v>23</v>
      </c>
      <c r="F70" s="44" t="s">
        <v>23</v>
      </c>
    </row>
    <row r="71" spans="1:6" x14ac:dyDescent="0.2">
      <c r="A71" s="126" t="s">
        <v>44</v>
      </c>
      <c r="B71" s="88" t="s">
        <v>91</v>
      </c>
      <c r="C71" s="88">
        <v>9</v>
      </c>
      <c r="D71" s="142">
        <v>1377</v>
      </c>
      <c r="E71" s="90" t="s">
        <v>23</v>
      </c>
      <c r="F71" s="91" t="s">
        <v>51</v>
      </c>
    </row>
    <row r="72" spans="1:6" ht="38.25" x14ac:dyDescent="0.2">
      <c r="A72" s="126" t="s">
        <v>23</v>
      </c>
      <c r="B72" s="88" t="s">
        <v>91</v>
      </c>
      <c r="C72" s="88">
        <v>9</v>
      </c>
      <c r="D72" s="142">
        <v>10185</v>
      </c>
      <c r="E72" s="90" t="s">
        <v>23</v>
      </c>
      <c r="F72" s="94" t="s">
        <v>49</v>
      </c>
    </row>
    <row r="73" spans="1:6" x14ac:dyDescent="0.2">
      <c r="A73" s="87" t="s">
        <v>23</v>
      </c>
      <c r="B73" s="88" t="s">
        <v>91</v>
      </c>
      <c r="C73" s="88">
        <v>9</v>
      </c>
      <c r="D73" s="142">
        <v>4455</v>
      </c>
      <c r="E73" s="90" t="s">
        <v>23</v>
      </c>
      <c r="F73" s="91" t="s">
        <v>32</v>
      </c>
    </row>
    <row r="74" spans="1:6" ht="38.25" x14ac:dyDescent="0.2">
      <c r="A74" s="110" t="s">
        <v>23</v>
      </c>
      <c r="B74" s="88" t="s">
        <v>91</v>
      </c>
      <c r="C74" s="88">
        <v>9</v>
      </c>
      <c r="D74" s="142">
        <v>958</v>
      </c>
      <c r="E74" s="90" t="s">
        <v>23</v>
      </c>
      <c r="F74" s="94" t="s">
        <v>68</v>
      </c>
    </row>
    <row r="75" spans="1:6" x14ac:dyDescent="0.2">
      <c r="A75" s="92" t="s">
        <v>45</v>
      </c>
      <c r="B75" s="88" t="s">
        <v>23</v>
      </c>
      <c r="C75" s="88" t="s">
        <v>23</v>
      </c>
      <c r="D75" s="127">
        <f>SUM(D71:D74)</f>
        <v>16975</v>
      </c>
      <c r="E75" s="90"/>
      <c r="F75" s="135" t="s">
        <v>23</v>
      </c>
    </row>
    <row r="76" spans="1:6" x14ac:dyDescent="0.2">
      <c r="A76" s="27" t="s">
        <v>23</v>
      </c>
      <c r="B76" s="88" t="s">
        <v>23</v>
      </c>
      <c r="C76" s="88" t="s">
        <v>23</v>
      </c>
      <c r="D76" s="88" t="s">
        <v>23</v>
      </c>
      <c r="E76" s="45">
        <f>D70+D75</f>
        <v>55007</v>
      </c>
      <c r="F76" s="135" t="s">
        <v>23</v>
      </c>
    </row>
    <row r="77" spans="1:6" x14ac:dyDescent="0.2">
      <c r="A77" s="49" t="s">
        <v>55</v>
      </c>
      <c r="B77" s="88" t="s">
        <v>23</v>
      </c>
      <c r="C77" s="88" t="s">
        <v>23</v>
      </c>
      <c r="D77" s="43">
        <v>12960.03</v>
      </c>
      <c r="E77" s="45" t="s">
        <v>23</v>
      </c>
      <c r="F77" s="135" t="s">
        <v>23</v>
      </c>
    </row>
    <row r="78" spans="1:6" x14ac:dyDescent="0.2">
      <c r="A78" s="27" t="s">
        <v>23</v>
      </c>
      <c r="B78" s="20" t="s">
        <v>91</v>
      </c>
      <c r="C78" s="20">
        <v>9</v>
      </c>
      <c r="D78" s="143">
        <v>-329.42</v>
      </c>
      <c r="E78" s="45" t="s">
        <v>23</v>
      </c>
      <c r="F78" s="135" t="s">
        <v>23</v>
      </c>
    </row>
    <row r="79" spans="1:6" x14ac:dyDescent="0.2">
      <c r="A79" s="86" t="s">
        <v>56</v>
      </c>
      <c r="B79" s="20" t="s">
        <v>23</v>
      </c>
      <c r="C79" s="20" t="s">
        <v>23</v>
      </c>
      <c r="D79" s="43">
        <f>SUM(D78:D78)</f>
        <v>-329.42</v>
      </c>
      <c r="E79" s="45" t="s">
        <v>23</v>
      </c>
      <c r="F79" s="135" t="s">
        <v>23</v>
      </c>
    </row>
    <row r="80" spans="1:6" x14ac:dyDescent="0.2">
      <c r="A80" s="27" t="s">
        <v>23</v>
      </c>
      <c r="B80" s="20" t="s">
        <v>23</v>
      </c>
      <c r="C80" s="20" t="s">
        <v>23</v>
      </c>
      <c r="D80" s="20" t="s">
        <v>23</v>
      </c>
      <c r="E80" s="45">
        <f>SUM(D77+D79)</f>
        <v>12630.61</v>
      </c>
      <c r="F80" s="135" t="s">
        <v>23</v>
      </c>
    </row>
    <row r="81" spans="1:8" x14ac:dyDescent="0.2">
      <c r="A81" s="49" t="s">
        <v>53</v>
      </c>
      <c r="B81" s="20" t="s">
        <v>23</v>
      </c>
      <c r="C81" s="20" t="s">
        <v>23</v>
      </c>
      <c r="D81" s="84">
        <v>246500</v>
      </c>
      <c r="E81" s="45" t="s">
        <v>23</v>
      </c>
      <c r="F81" s="135" t="s">
        <v>23</v>
      </c>
    </row>
    <row r="82" spans="1:8" ht="25.5" x14ac:dyDescent="0.2">
      <c r="A82" s="27" t="s">
        <v>23</v>
      </c>
      <c r="B82" s="20" t="s">
        <v>91</v>
      </c>
      <c r="C82" s="20">
        <v>9</v>
      </c>
      <c r="D82" s="144">
        <v>18850</v>
      </c>
      <c r="E82" s="45" t="s">
        <v>23</v>
      </c>
      <c r="F82" s="85" t="s">
        <v>70</v>
      </c>
    </row>
    <row r="83" spans="1:8" x14ac:dyDescent="0.2">
      <c r="A83" s="86" t="s">
        <v>54</v>
      </c>
      <c r="B83" s="20" t="s">
        <v>23</v>
      </c>
      <c r="C83" s="20" t="s">
        <v>23</v>
      </c>
      <c r="D83" s="21">
        <f>SUM(D82:D82)</f>
        <v>18850</v>
      </c>
      <c r="E83" s="45" t="s">
        <v>23</v>
      </c>
      <c r="F83" s="25" t="s">
        <v>23</v>
      </c>
    </row>
    <row r="84" spans="1:8" x14ac:dyDescent="0.2">
      <c r="A84" s="27" t="s">
        <v>23</v>
      </c>
      <c r="B84" s="20" t="s">
        <v>23</v>
      </c>
      <c r="C84" s="20" t="s">
        <v>23</v>
      </c>
      <c r="D84" s="84" t="s">
        <v>23</v>
      </c>
      <c r="E84" s="45">
        <f>D81+D83</f>
        <v>265350</v>
      </c>
      <c r="F84" s="25" t="s">
        <v>23</v>
      </c>
    </row>
    <row r="85" spans="1:8" x14ac:dyDescent="0.2">
      <c r="A85" s="24" t="s">
        <v>36</v>
      </c>
      <c r="B85" s="20" t="s">
        <v>23</v>
      </c>
      <c r="C85" s="20" t="s">
        <v>23</v>
      </c>
      <c r="D85" s="128">
        <v>75753</v>
      </c>
      <c r="E85" s="21" t="s">
        <v>23</v>
      </c>
      <c r="F85" s="28" t="s">
        <v>23</v>
      </c>
      <c r="G85" s="31"/>
      <c r="H85" s="31"/>
    </row>
    <row r="86" spans="1:8" ht="38.25" x14ac:dyDescent="0.2">
      <c r="A86" s="109" t="s">
        <v>38</v>
      </c>
      <c r="B86" s="88" t="s">
        <v>91</v>
      </c>
      <c r="C86" s="88">
        <v>9</v>
      </c>
      <c r="D86" s="145">
        <v>39115</v>
      </c>
      <c r="E86" s="21" t="s">
        <v>23</v>
      </c>
      <c r="F86" s="129" t="s">
        <v>46</v>
      </c>
      <c r="G86" s="31"/>
      <c r="H86" s="31"/>
    </row>
    <row r="87" spans="1:8" x14ac:dyDescent="0.2">
      <c r="A87" s="86" t="s">
        <v>37</v>
      </c>
      <c r="B87" s="20" t="s">
        <v>23</v>
      </c>
      <c r="C87" s="20" t="s">
        <v>23</v>
      </c>
      <c r="D87" s="23">
        <f>D86</f>
        <v>39115</v>
      </c>
      <c r="E87" s="21" t="s">
        <v>23</v>
      </c>
      <c r="F87" s="25" t="s">
        <v>23</v>
      </c>
    </row>
    <row r="88" spans="1:8" x14ac:dyDescent="0.2">
      <c r="A88" s="27" t="s">
        <v>23</v>
      </c>
      <c r="B88" s="20" t="s">
        <v>23</v>
      </c>
      <c r="C88" s="20" t="s">
        <v>23</v>
      </c>
      <c r="D88" s="20" t="s">
        <v>23</v>
      </c>
      <c r="E88" s="21">
        <f>SUM(D87)+D85</f>
        <v>114868</v>
      </c>
      <c r="F88" s="25" t="s">
        <v>23</v>
      </c>
    </row>
    <row r="89" spans="1:8" ht="13.5" thickBot="1" x14ac:dyDescent="0.25">
      <c r="A89" s="66" t="s">
        <v>23</v>
      </c>
      <c r="B89" s="34" t="s">
        <v>23</v>
      </c>
      <c r="C89" s="34" t="s">
        <v>23</v>
      </c>
      <c r="D89" s="34" t="s">
        <v>23</v>
      </c>
      <c r="E89" s="67">
        <f>SUM(E9:E88)</f>
        <v>5241001.6100000003</v>
      </c>
      <c r="F89" s="35" t="s">
        <v>23</v>
      </c>
    </row>
    <row r="90" spans="1:8" x14ac:dyDescent="0.2">
      <c r="A90" s="36"/>
      <c r="B90" s="37"/>
      <c r="C90" s="37"/>
      <c r="D90" s="37"/>
      <c r="E90" s="38"/>
      <c r="F90" s="39"/>
    </row>
    <row r="91" spans="1:8" x14ac:dyDescent="0.2">
      <c r="F91" s="31"/>
    </row>
    <row r="92" spans="1:8" x14ac:dyDescent="0.2">
      <c r="F92" s="31"/>
    </row>
    <row r="93" spans="1:8" x14ac:dyDescent="0.2">
      <c r="F93" s="31"/>
    </row>
    <row r="94" spans="1:8" x14ac:dyDescent="0.2">
      <c r="F94" s="31"/>
    </row>
  </sheetData>
  <sheetProtection password="AE51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showWhiteSpace="0" zoomScaleNormal="100" workbookViewId="0">
      <selection activeCell="A92" sqref="A7:F92"/>
    </sheetView>
  </sheetViews>
  <sheetFormatPr defaultRowHeight="14.25" x14ac:dyDescent="0.2"/>
  <cols>
    <col min="1" max="1" width="6.85546875" style="13" customWidth="1"/>
    <col min="2" max="2" width="10.140625" style="13" bestFit="1" customWidth="1"/>
    <col min="3" max="3" width="13" style="13" bestFit="1" customWidth="1"/>
    <col min="4" max="4" width="35.7109375" style="13" bestFit="1" customWidth="1"/>
    <col min="5" max="5" width="42.28515625" style="13" customWidth="1"/>
    <col min="6" max="6" width="14.28515625" style="13" bestFit="1" customWidth="1"/>
    <col min="7" max="7" width="9.140625" style="13"/>
    <col min="8" max="8" width="11.2851562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6" x14ac:dyDescent="0.2">
      <c r="A1" s="1" t="s">
        <v>4</v>
      </c>
      <c r="B1" s="1"/>
      <c r="C1" s="9"/>
      <c r="D1" s="9"/>
      <c r="E1" s="9"/>
      <c r="F1" s="9"/>
    </row>
    <row r="3" spans="1:6" x14ac:dyDescent="0.2">
      <c r="A3" s="1" t="s">
        <v>17</v>
      </c>
      <c r="B3" s="9"/>
      <c r="C3" s="9"/>
      <c r="D3" s="9"/>
      <c r="F3" s="9"/>
    </row>
    <row r="4" spans="1:6" x14ac:dyDescent="0.2">
      <c r="A4" s="9"/>
      <c r="B4" s="1"/>
      <c r="C4" s="9"/>
      <c r="D4" s="9"/>
      <c r="E4" s="9"/>
      <c r="F4" s="9"/>
    </row>
    <row r="5" spans="1:6" x14ac:dyDescent="0.2">
      <c r="A5" s="150" t="s">
        <v>74</v>
      </c>
      <c r="B5" s="150"/>
      <c r="C5" s="150"/>
      <c r="F5" s="9"/>
    </row>
    <row r="6" spans="1:6" ht="15" thickBot="1" x14ac:dyDescent="0.25">
      <c r="A6" s="9"/>
      <c r="B6" s="9"/>
      <c r="C6" s="9"/>
      <c r="D6" s="9"/>
      <c r="E6" s="9"/>
      <c r="F6" s="9"/>
    </row>
    <row r="7" spans="1:6" ht="51" x14ac:dyDescent="0.2">
      <c r="A7" s="138" t="s">
        <v>0</v>
      </c>
      <c r="B7" s="139" t="s">
        <v>1</v>
      </c>
      <c r="C7" s="14" t="s">
        <v>2</v>
      </c>
      <c r="D7" s="139" t="s">
        <v>15</v>
      </c>
      <c r="E7" s="139" t="s">
        <v>29</v>
      </c>
      <c r="F7" s="3" t="s">
        <v>16</v>
      </c>
    </row>
    <row r="8" spans="1:6" x14ac:dyDescent="0.2">
      <c r="A8" s="137">
        <v>1</v>
      </c>
      <c r="B8" s="22">
        <v>43892</v>
      </c>
      <c r="C8" s="19">
        <v>48</v>
      </c>
      <c r="D8" s="7" t="s">
        <v>78</v>
      </c>
      <c r="E8" s="7" t="s">
        <v>79</v>
      </c>
      <c r="F8" s="29">
        <v>-37</v>
      </c>
    </row>
    <row r="9" spans="1:6" x14ac:dyDescent="0.2">
      <c r="A9" s="64">
        <v>2</v>
      </c>
      <c r="B9" s="46">
        <v>43892</v>
      </c>
      <c r="C9" s="20">
        <v>338</v>
      </c>
      <c r="D9" s="54" t="s">
        <v>81</v>
      </c>
      <c r="E9" s="54" t="s">
        <v>80</v>
      </c>
      <c r="F9" s="29">
        <v>1767.7</v>
      </c>
    </row>
    <row r="10" spans="1:6" x14ac:dyDescent="0.2">
      <c r="A10" s="137">
        <v>3</v>
      </c>
      <c r="B10" s="22">
        <v>43892</v>
      </c>
      <c r="C10" s="19">
        <v>339</v>
      </c>
      <c r="D10" s="7" t="s">
        <v>81</v>
      </c>
      <c r="E10" s="7" t="s">
        <v>82</v>
      </c>
      <c r="F10" s="29">
        <v>146.09</v>
      </c>
    </row>
    <row r="11" spans="1:6" x14ac:dyDescent="0.2">
      <c r="A11" s="64">
        <v>4</v>
      </c>
      <c r="B11" s="22">
        <v>43892</v>
      </c>
      <c r="C11" s="19">
        <v>340</v>
      </c>
      <c r="D11" s="54" t="s">
        <v>83</v>
      </c>
      <c r="E11" s="7" t="s">
        <v>84</v>
      </c>
      <c r="F11" s="29">
        <v>1999.2</v>
      </c>
    </row>
    <row r="12" spans="1:6" x14ac:dyDescent="0.2">
      <c r="A12" s="137">
        <v>5</v>
      </c>
      <c r="B12" s="22">
        <v>43892</v>
      </c>
      <c r="C12" s="41">
        <v>342</v>
      </c>
      <c r="D12" s="7" t="s">
        <v>85</v>
      </c>
      <c r="E12" s="40" t="s">
        <v>86</v>
      </c>
      <c r="F12" s="65">
        <v>1689.99</v>
      </c>
    </row>
    <row r="13" spans="1:6" s="18" customFormat="1" x14ac:dyDescent="0.2">
      <c r="A13" s="64">
        <v>6</v>
      </c>
      <c r="B13" s="22">
        <v>43892</v>
      </c>
      <c r="C13" s="20">
        <v>343</v>
      </c>
      <c r="D13" s="54" t="s">
        <v>87</v>
      </c>
      <c r="E13" s="54" t="s">
        <v>88</v>
      </c>
      <c r="F13" s="29">
        <v>10750.35</v>
      </c>
    </row>
    <row r="14" spans="1:6" x14ac:dyDescent="0.2">
      <c r="A14" s="137">
        <v>7</v>
      </c>
      <c r="B14" s="22">
        <v>43892</v>
      </c>
      <c r="C14" s="19">
        <v>347</v>
      </c>
      <c r="D14" s="7" t="s">
        <v>93</v>
      </c>
      <c r="E14" s="7" t="s">
        <v>94</v>
      </c>
      <c r="F14" s="29">
        <v>1558.66</v>
      </c>
    </row>
    <row r="15" spans="1:6" x14ac:dyDescent="0.2">
      <c r="A15" s="64">
        <v>8</v>
      </c>
      <c r="B15" s="22">
        <v>43892</v>
      </c>
      <c r="C15" s="19">
        <v>348</v>
      </c>
      <c r="D15" s="54" t="s">
        <v>95</v>
      </c>
      <c r="E15" s="7" t="s">
        <v>96</v>
      </c>
      <c r="F15" s="29">
        <v>1350.64</v>
      </c>
    </row>
    <row r="16" spans="1:6" x14ac:dyDescent="0.2">
      <c r="A16" s="137">
        <v>9</v>
      </c>
      <c r="B16" s="22">
        <v>43892</v>
      </c>
      <c r="C16" s="19">
        <v>352</v>
      </c>
      <c r="D16" s="7" t="s">
        <v>99</v>
      </c>
      <c r="E16" s="7" t="s">
        <v>100</v>
      </c>
      <c r="F16" s="29">
        <v>72</v>
      </c>
    </row>
    <row r="17" spans="1:7" x14ac:dyDescent="0.2">
      <c r="A17" s="64">
        <v>10</v>
      </c>
      <c r="B17" s="22">
        <v>43892</v>
      </c>
      <c r="C17" s="19">
        <v>353</v>
      </c>
      <c r="D17" s="54" t="s">
        <v>99</v>
      </c>
      <c r="E17" s="7" t="s">
        <v>100</v>
      </c>
      <c r="F17" s="29">
        <v>86</v>
      </c>
    </row>
    <row r="18" spans="1:7" x14ac:dyDescent="0.2">
      <c r="A18" s="137">
        <v>11</v>
      </c>
      <c r="B18" s="22">
        <v>43893</v>
      </c>
      <c r="C18" s="19">
        <v>14</v>
      </c>
      <c r="D18" s="7" t="s">
        <v>78</v>
      </c>
      <c r="E18" s="7" t="s">
        <v>101</v>
      </c>
      <c r="F18" s="29">
        <v>550</v>
      </c>
    </row>
    <row r="19" spans="1:7" x14ac:dyDescent="0.2">
      <c r="A19" s="64">
        <v>12</v>
      </c>
      <c r="B19" s="22">
        <v>43893</v>
      </c>
      <c r="C19" s="19">
        <v>354</v>
      </c>
      <c r="D19" s="7" t="s">
        <v>119</v>
      </c>
      <c r="E19" s="7" t="s">
        <v>103</v>
      </c>
      <c r="F19" s="29">
        <v>4500</v>
      </c>
    </row>
    <row r="20" spans="1:7" x14ac:dyDescent="0.2">
      <c r="A20" s="137">
        <v>13</v>
      </c>
      <c r="B20" s="22">
        <v>43893</v>
      </c>
      <c r="C20" s="19">
        <v>355</v>
      </c>
      <c r="D20" s="7" t="s">
        <v>104</v>
      </c>
      <c r="E20" s="7" t="s">
        <v>105</v>
      </c>
      <c r="F20" s="29">
        <v>1666</v>
      </c>
    </row>
    <row r="21" spans="1:7" x14ac:dyDescent="0.2">
      <c r="A21" s="64">
        <v>14</v>
      </c>
      <c r="B21" s="22">
        <v>43893</v>
      </c>
      <c r="C21" s="19">
        <v>356</v>
      </c>
      <c r="D21" s="7" t="s">
        <v>106</v>
      </c>
      <c r="E21" s="7" t="s">
        <v>107</v>
      </c>
      <c r="F21" s="29">
        <v>11400</v>
      </c>
    </row>
    <row r="22" spans="1:7" x14ac:dyDescent="0.2">
      <c r="A22" s="137">
        <v>15</v>
      </c>
      <c r="B22" s="22">
        <v>43893</v>
      </c>
      <c r="C22" s="19">
        <v>357</v>
      </c>
      <c r="D22" s="7" t="s">
        <v>89</v>
      </c>
      <c r="E22" s="7" t="s">
        <v>108</v>
      </c>
      <c r="F22" s="29">
        <v>6664</v>
      </c>
    </row>
    <row r="23" spans="1:7" x14ac:dyDescent="0.2">
      <c r="A23" s="64">
        <v>16</v>
      </c>
      <c r="B23" s="22">
        <v>43893</v>
      </c>
      <c r="C23" s="19">
        <v>358</v>
      </c>
      <c r="D23" s="7" t="s">
        <v>109</v>
      </c>
      <c r="E23" s="7" t="s">
        <v>110</v>
      </c>
      <c r="F23" s="29">
        <v>7343.91</v>
      </c>
    </row>
    <row r="24" spans="1:7" x14ac:dyDescent="0.2">
      <c r="A24" s="137">
        <v>17</v>
      </c>
      <c r="B24" s="22">
        <v>43893</v>
      </c>
      <c r="C24" s="19">
        <v>359</v>
      </c>
      <c r="D24" s="7" t="s">
        <v>111</v>
      </c>
      <c r="E24" s="7" t="s">
        <v>112</v>
      </c>
      <c r="F24" s="29">
        <v>7259</v>
      </c>
    </row>
    <row r="25" spans="1:7" x14ac:dyDescent="0.2">
      <c r="A25" s="64">
        <v>18</v>
      </c>
      <c r="B25" s="22">
        <v>43894</v>
      </c>
      <c r="C25" s="19">
        <v>53</v>
      </c>
      <c r="D25" s="7" t="s">
        <v>78</v>
      </c>
      <c r="E25" s="7" t="s">
        <v>79</v>
      </c>
      <c r="F25" s="29">
        <v>-220</v>
      </c>
    </row>
    <row r="26" spans="1:7" x14ac:dyDescent="0.2">
      <c r="A26" s="137">
        <v>19</v>
      </c>
      <c r="B26" s="46">
        <v>43894</v>
      </c>
      <c r="C26" s="20">
        <v>52</v>
      </c>
      <c r="D26" s="54" t="s">
        <v>78</v>
      </c>
      <c r="E26" s="54" t="s">
        <v>79</v>
      </c>
      <c r="F26" s="140">
        <v>-48</v>
      </c>
    </row>
    <row r="27" spans="1:7" x14ac:dyDescent="0.2">
      <c r="A27" s="64">
        <v>20</v>
      </c>
      <c r="B27" s="22">
        <v>43894</v>
      </c>
      <c r="C27" s="19">
        <v>364</v>
      </c>
      <c r="D27" s="7" t="s">
        <v>113</v>
      </c>
      <c r="E27" s="141" t="s">
        <v>114</v>
      </c>
      <c r="F27" s="140">
        <v>1449.37</v>
      </c>
    </row>
    <row r="28" spans="1:7" x14ac:dyDescent="0.2">
      <c r="A28" s="137">
        <v>21</v>
      </c>
      <c r="B28" s="22">
        <v>43894</v>
      </c>
      <c r="C28" s="19">
        <v>366</v>
      </c>
      <c r="D28" s="7" t="s">
        <v>115</v>
      </c>
      <c r="E28" s="7" t="s">
        <v>116</v>
      </c>
      <c r="F28" s="140">
        <v>258</v>
      </c>
    </row>
    <row r="29" spans="1:7" x14ac:dyDescent="0.2">
      <c r="A29" s="64">
        <v>22</v>
      </c>
      <c r="B29" s="22">
        <v>43895</v>
      </c>
      <c r="C29" s="19">
        <v>15</v>
      </c>
      <c r="D29" s="7" t="s">
        <v>78</v>
      </c>
      <c r="E29" s="141" t="s">
        <v>101</v>
      </c>
      <c r="F29" s="140">
        <v>360</v>
      </c>
      <c r="G29" s="18"/>
    </row>
    <row r="30" spans="1:7" x14ac:dyDescent="0.2">
      <c r="A30" s="137">
        <v>23</v>
      </c>
      <c r="B30" s="22">
        <v>43895</v>
      </c>
      <c r="C30" s="19">
        <v>438</v>
      </c>
      <c r="D30" s="7" t="s">
        <v>117</v>
      </c>
      <c r="E30" s="141" t="s">
        <v>118</v>
      </c>
      <c r="F30" s="140">
        <v>17136</v>
      </c>
      <c r="G30" s="18"/>
    </row>
    <row r="31" spans="1:7" x14ac:dyDescent="0.2">
      <c r="A31" s="64">
        <v>24</v>
      </c>
      <c r="B31" s="46">
        <v>43896</v>
      </c>
      <c r="C31" s="20">
        <v>56</v>
      </c>
      <c r="D31" s="54" t="s">
        <v>78</v>
      </c>
      <c r="E31" s="55" t="s">
        <v>79</v>
      </c>
      <c r="F31" s="140">
        <v>-15.41</v>
      </c>
    </row>
    <row r="32" spans="1:7" x14ac:dyDescent="0.2">
      <c r="A32" s="137">
        <v>25</v>
      </c>
      <c r="B32" s="46">
        <v>43896</v>
      </c>
      <c r="C32" s="20">
        <v>57</v>
      </c>
      <c r="D32" s="54" t="s">
        <v>78</v>
      </c>
      <c r="E32" s="55" t="s">
        <v>79</v>
      </c>
      <c r="F32" s="140">
        <v>-182.11</v>
      </c>
    </row>
    <row r="33" spans="1:6" x14ac:dyDescent="0.2">
      <c r="A33" s="64">
        <v>26</v>
      </c>
      <c r="B33" s="46">
        <v>43896</v>
      </c>
      <c r="C33" s="20">
        <v>439</v>
      </c>
      <c r="D33" s="54" t="s">
        <v>85</v>
      </c>
      <c r="E33" s="55" t="s">
        <v>120</v>
      </c>
      <c r="F33" s="29">
        <v>104.99</v>
      </c>
    </row>
    <row r="34" spans="1:6" x14ac:dyDescent="0.2">
      <c r="A34" s="137">
        <v>27</v>
      </c>
      <c r="B34" s="46">
        <v>43896</v>
      </c>
      <c r="C34" s="20">
        <v>440</v>
      </c>
      <c r="D34" s="54" t="s">
        <v>121</v>
      </c>
      <c r="E34" s="55" t="s">
        <v>122</v>
      </c>
      <c r="F34" s="29">
        <v>6904</v>
      </c>
    </row>
    <row r="35" spans="1:6" x14ac:dyDescent="0.2">
      <c r="A35" s="64">
        <v>28</v>
      </c>
      <c r="B35" s="46">
        <v>43896</v>
      </c>
      <c r="C35" s="20">
        <v>441</v>
      </c>
      <c r="D35" s="54" t="s">
        <v>123</v>
      </c>
      <c r="E35" s="55" t="s">
        <v>124</v>
      </c>
      <c r="F35" s="29">
        <v>1325.47</v>
      </c>
    </row>
    <row r="36" spans="1:6" x14ac:dyDescent="0.2">
      <c r="A36" s="137">
        <v>29</v>
      </c>
      <c r="B36" s="46">
        <v>43896</v>
      </c>
      <c r="C36" s="20">
        <v>442</v>
      </c>
      <c r="D36" s="54" t="s">
        <v>85</v>
      </c>
      <c r="E36" s="55" t="s">
        <v>125</v>
      </c>
      <c r="F36" s="29">
        <v>2133.67</v>
      </c>
    </row>
    <row r="37" spans="1:6" x14ac:dyDescent="0.2">
      <c r="A37" s="64">
        <v>30</v>
      </c>
      <c r="B37" s="46">
        <v>43896</v>
      </c>
      <c r="C37" s="20">
        <v>445</v>
      </c>
      <c r="D37" s="54" t="s">
        <v>85</v>
      </c>
      <c r="E37" s="55" t="s">
        <v>126</v>
      </c>
      <c r="F37" s="29">
        <v>179.7</v>
      </c>
    </row>
    <row r="38" spans="1:6" x14ac:dyDescent="0.2">
      <c r="A38" s="137">
        <v>31</v>
      </c>
      <c r="B38" s="46">
        <v>43896</v>
      </c>
      <c r="C38" s="20">
        <v>446</v>
      </c>
      <c r="D38" s="54" t="s">
        <v>127</v>
      </c>
      <c r="E38" s="55" t="s">
        <v>128</v>
      </c>
      <c r="F38" s="29">
        <v>10000</v>
      </c>
    </row>
    <row r="39" spans="1:6" x14ac:dyDescent="0.2">
      <c r="A39" s="64">
        <v>32</v>
      </c>
      <c r="B39" s="46">
        <v>43913</v>
      </c>
      <c r="C39" s="20">
        <v>447</v>
      </c>
      <c r="D39" s="54" t="s">
        <v>85</v>
      </c>
      <c r="E39" s="55" t="s">
        <v>131</v>
      </c>
      <c r="F39" s="29">
        <v>319.99</v>
      </c>
    </row>
    <row r="40" spans="1:6" x14ac:dyDescent="0.2">
      <c r="A40" s="137">
        <v>33</v>
      </c>
      <c r="B40" s="46">
        <v>43913</v>
      </c>
      <c r="C40" s="20">
        <v>448</v>
      </c>
      <c r="D40" s="54" t="s">
        <v>85</v>
      </c>
      <c r="E40" s="55" t="s">
        <v>132</v>
      </c>
      <c r="F40" s="29">
        <v>17.989999999999998</v>
      </c>
    </row>
    <row r="41" spans="1:6" x14ac:dyDescent="0.2">
      <c r="A41" s="64">
        <v>34</v>
      </c>
      <c r="B41" s="46">
        <v>43914</v>
      </c>
      <c r="C41" s="20">
        <v>16</v>
      </c>
      <c r="D41" s="54" t="s">
        <v>78</v>
      </c>
      <c r="E41" s="55" t="s">
        <v>101</v>
      </c>
      <c r="F41" s="29">
        <v>395</v>
      </c>
    </row>
    <row r="42" spans="1:6" x14ac:dyDescent="0.2">
      <c r="A42" s="137">
        <v>35</v>
      </c>
      <c r="B42" s="46">
        <v>43914</v>
      </c>
      <c r="C42" s="20">
        <v>16</v>
      </c>
      <c r="D42" s="54" t="s">
        <v>78</v>
      </c>
      <c r="E42" s="55" t="s">
        <v>101</v>
      </c>
      <c r="F42" s="29">
        <v>200</v>
      </c>
    </row>
    <row r="43" spans="1:6" x14ac:dyDescent="0.2">
      <c r="A43" s="64">
        <v>36</v>
      </c>
      <c r="B43" s="46">
        <v>43914</v>
      </c>
      <c r="C43" s="20">
        <v>450</v>
      </c>
      <c r="D43" s="54" t="s">
        <v>133</v>
      </c>
      <c r="E43" s="55" t="s">
        <v>134</v>
      </c>
      <c r="F43" s="29">
        <v>1071</v>
      </c>
    </row>
    <row r="44" spans="1:6" x14ac:dyDescent="0.2">
      <c r="A44" s="137">
        <v>37</v>
      </c>
      <c r="B44" s="46">
        <v>43914</v>
      </c>
      <c r="C44" s="20">
        <v>451</v>
      </c>
      <c r="D44" s="54" t="s">
        <v>135</v>
      </c>
      <c r="E44" s="55" t="s">
        <v>136</v>
      </c>
      <c r="F44" s="29">
        <v>773.5</v>
      </c>
    </row>
    <row r="45" spans="1:6" x14ac:dyDescent="0.2">
      <c r="A45" s="64">
        <v>38</v>
      </c>
      <c r="B45" s="46">
        <v>43914</v>
      </c>
      <c r="C45" s="20">
        <v>452</v>
      </c>
      <c r="D45" s="54" t="s">
        <v>137</v>
      </c>
      <c r="E45" s="55" t="s">
        <v>138</v>
      </c>
      <c r="F45" s="29">
        <v>1494</v>
      </c>
    </row>
    <row r="46" spans="1:6" x14ac:dyDescent="0.2">
      <c r="A46" s="137">
        <v>39</v>
      </c>
      <c r="B46" s="46">
        <v>43914</v>
      </c>
      <c r="C46" s="20">
        <v>453</v>
      </c>
      <c r="D46" s="54" t="s">
        <v>139</v>
      </c>
      <c r="E46" s="55" t="s">
        <v>140</v>
      </c>
      <c r="F46" s="29">
        <v>14469.35</v>
      </c>
    </row>
    <row r="47" spans="1:6" x14ac:dyDescent="0.2">
      <c r="A47" s="64">
        <v>40</v>
      </c>
      <c r="B47" s="46">
        <v>43914</v>
      </c>
      <c r="C47" s="20">
        <v>454</v>
      </c>
      <c r="D47" s="54" t="s">
        <v>141</v>
      </c>
      <c r="E47" s="55" t="s">
        <v>142</v>
      </c>
      <c r="F47" s="29">
        <v>1428</v>
      </c>
    </row>
    <row r="48" spans="1:6" x14ac:dyDescent="0.2">
      <c r="A48" s="137">
        <v>41</v>
      </c>
      <c r="B48" s="46">
        <v>43914</v>
      </c>
      <c r="C48" s="20">
        <v>457</v>
      </c>
      <c r="D48" s="54" t="s">
        <v>123</v>
      </c>
      <c r="E48" s="55" t="s">
        <v>143</v>
      </c>
      <c r="F48" s="29">
        <v>3876.92</v>
      </c>
    </row>
    <row r="49" spans="1:8" x14ac:dyDescent="0.2">
      <c r="A49" s="64">
        <v>42</v>
      </c>
      <c r="B49" s="46">
        <v>43914</v>
      </c>
      <c r="C49" s="20">
        <v>458</v>
      </c>
      <c r="D49" s="54" t="s">
        <v>119</v>
      </c>
      <c r="E49" s="55" t="s">
        <v>144</v>
      </c>
      <c r="F49" s="29">
        <v>4500</v>
      </c>
    </row>
    <row r="50" spans="1:8" x14ac:dyDescent="0.2">
      <c r="A50" s="137">
        <v>43</v>
      </c>
      <c r="B50" s="46">
        <v>43914</v>
      </c>
      <c r="C50" s="20">
        <v>459</v>
      </c>
      <c r="D50" s="54" t="s">
        <v>145</v>
      </c>
      <c r="E50" s="55" t="s">
        <v>146</v>
      </c>
      <c r="F50" s="29">
        <v>1446.65</v>
      </c>
    </row>
    <row r="51" spans="1:8" x14ac:dyDescent="0.2">
      <c r="A51" s="64">
        <v>44</v>
      </c>
      <c r="B51" s="46">
        <v>43914</v>
      </c>
      <c r="C51" s="20">
        <v>460</v>
      </c>
      <c r="D51" s="54" t="s">
        <v>87</v>
      </c>
      <c r="E51" s="55" t="s">
        <v>147</v>
      </c>
      <c r="F51" s="29">
        <v>7735</v>
      </c>
      <c r="H51" s="130"/>
    </row>
    <row r="52" spans="1:8" x14ac:dyDescent="0.2">
      <c r="A52" s="137">
        <v>45</v>
      </c>
      <c r="B52" s="46">
        <v>43914</v>
      </c>
      <c r="C52" s="51">
        <v>461</v>
      </c>
      <c r="D52" s="54" t="s">
        <v>148</v>
      </c>
      <c r="E52" s="55" t="s">
        <v>149</v>
      </c>
      <c r="F52" s="29">
        <v>7616</v>
      </c>
      <c r="H52" s="130"/>
    </row>
    <row r="53" spans="1:8" x14ac:dyDescent="0.2">
      <c r="A53" s="64">
        <v>46</v>
      </c>
      <c r="B53" s="46">
        <v>43914</v>
      </c>
      <c r="C53" s="51">
        <v>462</v>
      </c>
      <c r="D53" s="54" t="s">
        <v>150</v>
      </c>
      <c r="E53" s="55" t="s">
        <v>151</v>
      </c>
      <c r="F53" s="29">
        <v>20129.02</v>
      </c>
      <c r="G53" s="63"/>
      <c r="H53" s="63"/>
    </row>
    <row r="54" spans="1:8" x14ac:dyDescent="0.2">
      <c r="A54" s="137">
        <v>47</v>
      </c>
      <c r="B54" s="46">
        <v>43914</v>
      </c>
      <c r="C54" s="51">
        <v>463</v>
      </c>
      <c r="D54" s="54" t="s">
        <v>150</v>
      </c>
      <c r="E54" s="55" t="s">
        <v>151</v>
      </c>
      <c r="F54" s="29">
        <v>16436.009999999998</v>
      </c>
    </row>
    <row r="55" spans="1:8" x14ac:dyDescent="0.2">
      <c r="A55" s="64">
        <v>48</v>
      </c>
      <c r="B55" s="46">
        <v>43914</v>
      </c>
      <c r="C55" s="51">
        <v>464</v>
      </c>
      <c r="D55" s="54" t="s">
        <v>152</v>
      </c>
      <c r="E55" s="55" t="s">
        <v>153</v>
      </c>
      <c r="F55" s="29">
        <v>4980.1400000000003</v>
      </c>
      <c r="G55" s="63"/>
      <c r="H55" s="63"/>
    </row>
    <row r="56" spans="1:8" x14ac:dyDescent="0.2">
      <c r="A56" s="137">
        <v>49</v>
      </c>
      <c r="B56" s="46">
        <v>43914</v>
      </c>
      <c r="C56" s="51">
        <v>465</v>
      </c>
      <c r="D56" s="54" t="s">
        <v>133</v>
      </c>
      <c r="E56" s="55" t="s">
        <v>154</v>
      </c>
      <c r="F56" s="29">
        <v>3286.78</v>
      </c>
      <c r="G56" s="63"/>
      <c r="H56" s="63"/>
    </row>
    <row r="57" spans="1:8" x14ac:dyDescent="0.2">
      <c r="A57" s="64">
        <v>50</v>
      </c>
      <c r="B57" s="22">
        <v>43916</v>
      </c>
      <c r="C57" s="8">
        <v>470</v>
      </c>
      <c r="D57" s="7" t="s">
        <v>157</v>
      </c>
      <c r="E57" s="141" t="s">
        <v>158</v>
      </c>
      <c r="F57" s="29">
        <v>11130.24</v>
      </c>
    </row>
    <row r="58" spans="1:8" x14ac:dyDescent="0.2">
      <c r="A58" s="137">
        <v>51</v>
      </c>
      <c r="B58" s="22">
        <v>43916</v>
      </c>
      <c r="C58" s="51">
        <v>471</v>
      </c>
      <c r="D58" s="54" t="s">
        <v>157</v>
      </c>
      <c r="E58" s="55" t="s">
        <v>158</v>
      </c>
      <c r="F58" s="29">
        <v>1048.48</v>
      </c>
    </row>
    <row r="59" spans="1:8" x14ac:dyDescent="0.2">
      <c r="A59" s="64">
        <v>52</v>
      </c>
      <c r="B59" s="22">
        <v>43916</v>
      </c>
      <c r="C59" s="51">
        <v>472</v>
      </c>
      <c r="D59" s="54" t="s">
        <v>83</v>
      </c>
      <c r="E59" s="55" t="s">
        <v>159</v>
      </c>
      <c r="F59" s="29">
        <v>291.55</v>
      </c>
    </row>
    <row r="60" spans="1:8" x14ac:dyDescent="0.2">
      <c r="A60" s="137">
        <v>53</v>
      </c>
      <c r="B60" s="22">
        <v>43916</v>
      </c>
      <c r="C60" s="51">
        <v>473</v>
      </c>
      <c r="D60" s="54" t="s">
        <v>160</v>
      </c>
      <c r="E60" s="55" t="s">
        <v>161</v>
      </c>
      <c r="F60" s="29">
        <v>1618.4</v>
      </c>
    </row>
    <row r="61" spans="1:8" x14ac:dyDescent="0.2">
      <c r="A61" s="64">
        <v>54</v>
      </c>
      <c r="B61" s="22">
        <v>43916</v>
      </c>
      <c r="C61" s="51">
        <v>474</v>
      </c>
      <c r="D61" s="54" t="s">
        <v>111</v>
      </c>
      <c r="E61" s="55" t="s">
        <v>162</v>
      </c>
      <c r="F61" s="29">
        <v>2368.46</v>
      </c>
    </row>
    <row r="62" spans="1:8" x14ac:dyDescent="0.2">
      <c r="A62" s="137">
        <v>55</v>
      </c>
      <c r="B62" s="22">
        <v>43916</v>
      </c>
      <c r="C62" s="8">
        <v>475</v>
      </c>
      <c r="D62" s="7" t="s">
        <v>111</v>
      </c>
      <c r="E62" s="141" t="s">
        <v>162</v>
      </c>
      <c r="F62" s="29">
        <v>5624.27</v>
      </c>
    </row>
    <row r="63" spans="1:8" x14ac:dyDescent="0.2">
      <c r="A63" s="64">
        <v>56</v>
      </c>
      <c r="B63" s="22">
        <v>43916</v>
      </c>
      <c r="C63" s="8">
        <v>476</v>
      </c>
      <c r="D63" s="7" t="s">
        <v>111</v>
      </c>
      <c r="E63" s="141" t="s">
        <v>162</v>
      </c>
      <c r="F63" s="29">
        <v>21.71</v>
      </c>
      <c r="G63" s="18"/>
    </row>
    <row r="64" spans="1:8" x14ac:dyDescent="0.2">
      <c r="A64" s="137">
        <v>57</v>
      </c>
      <c r="B64" s="22">
        <v>43916</v>
      </c>
      <c r="C64" s="8">
        <v>477</v>
      </c>
      <c r="D64" s="7" t="s">
        <v>111</v>
      </c>
      <c r="E64" s="141" t="s">
        <v>162</v>
      </c>
      <c r="F64" s="29">
        <v>678.3</v>
      </c>
      <c r="G64" s="18"/>
    </row>
    <row r="65" spans="1:9" x14ac:dyDescent="0.2">
      <c r="A65" s="64">
        <v>58</v>
      </c>
      <c r="B65" s="22">
        <v>43916</v>
      </c>
      <c r="C65" s="51">
        <v>478</v>
      </c>
      <c r="D65" s="54" t="s">
        <v>89</v>
      </c>
      <c r="E65" s="55" t="s">
        <v>163</v>
      </c>
      <c r="F65" s="29">
        <v>6664</v>
      </c>
      <c r="G65" s="18"/>
    </row>
    <row r="66" spans="1:9" x14ac:dyDescent="0.2">
      <c r="A66" s="137">
        <v>59</v>
      </c>
      <c r="B66" s="22">
        <v>43916</v>
      </c>
      <c r="C66" s="51">
        <v>479</v>
      </c>
      <c r="D66" s="54" t="s">
        <v>109</v>
      </c>
      <c r="E66" s="55" t="s">
        <v>164</v>
      </c>
      <c r="F66" s="29">
        <v>4895.66</v>
      </c>
      <c r="G66" s="18"/>
    </row>
    <row r="67" spans="1:9" x14ac:dyDescent="0.2">
      <c r="A67" s="64">
        <v>60</v>
      </c>
      <c r="B67" s="22">
        <v>43916</v>
      </c>
      <c r="C67" s="8">
        <v>480</v>
      </c>
      <c r="D67" s="7" t="s">
        <v>165</v>
      </c>
      <c r="E67" s="141" t="s">
        <v>166</v>
      </c>
      <c r="F67" s="29">
        <v>1170.96</v>
      </c>
      <c r="G67" s="18"/>
    </row>
    <row r="68" spans="1:9" x14ac:dyDescent="0.2">
      <c r="A68" s="137">
        <v>61</v>
      </c>
      <c r="B68" s="22">
        <v>43916</v>
      </c>
      <c r="C68" s="8">
        <v>481</v>
      </c>
      <c r="D68" s="7" t="s">
        <v>167</v>
      </c>
      <c r="E68" s="141" t="s">
        <v>168</v>
      </c>
      <c r="F68" s="29">
        <v>16767.099999999999</v>
      </c>
    </row>
    <row r="69" spans="1:9" x14ac:dyDescent="0.2">
      <c r="A69" s="64">
        <v>62</v>
      </c>
      <c r="B69" s="22">
        <v>43916</v>
      </c>
      <c r="C69" s="51">
        <v>483</v>
      </c>
      <c r="D69" s="54" t="s">
        <v>169</v>
      </c>
      <c r="E69" s="55" t="s">
        <v>170</v>
      </c>
      <c r="F69" s="29">
        <v>319.8</v>
      </c>
    </row>
    <row r="70" spans="1:9" x14ac:dyDescent="0.2">
      <c r="A70" s="137">
        <v>63</v>
      </c>
      <c r="B70" s="22">
        <v>43920</v>
      </c>
      <c r="C70" s="51">
        <v>484</v>
      </c>
      <c r="D70" s="54" t="s">
        <v>99</v>
      </c>
      <c r="E70" s="55" t="s">
        <v>171</v>
      </c>
      <c r="F70" s="29">
        <v>72</v>
      </c>
    </row>
    <row r="71" spans="1:9" x14ac:dyDescent="0.2">
      <c r="A71" s="64">
        <v>64</v>
      </c>
      <c r="B71" s="22">
        <v>43920</v>
      </c>
      <c r="C71" s="51">
        <v>485</v>
      </c>
      <c r="D71" s="54" t="s">
        <v>172</v>
      </c>
      <c r="E71" s="55" t="s">
        <v>173</v>
      </c>
      <c r="F71" s="29">
        <v>1637.94</v>
      </c>
    </row>
    <row r="72" spans="1:9" s="18" customFormat="1" x14ac:dyDescent="0.2">
      <c r="A72" s="137">
        <v>65</v>
      </c>
      <c r="B72" s="46">
        <v>43920</v>
      </c>
      <c r="C72" s="51">
        <v>486</v>
      </c>
      <c r="D72" s="54" t="s">
        <v>95</v>
      </c>
      <c r="E72" s="55" t="s">
        <v>174</v>
      </c>
      <c r="F72" s="29">
        <v>2224.11</v>
      </c>
    </row>
    <row r="73" spans="1:9" s="18" customFormat="1" x14ac:dyDescent="0.2">
      <c r="A73" s="64">
        <v>66</v>
      </c>
      <c r="B73" s="46">
        <v>43920</v>
      </c>
      <c r="C73" s="51">
        <v>487</v>
      </c>
      <c r="D73" s="54" t="s">
        <v>95</v>
      </c>
      <c r="E73" s="55" t="s">
        <v>194</v>
      </c>
      <c r="F73" s="29">
        <v>952</v>
      </c>
    </row>
    <row r="74" spans="1:9" x14ac:dyDescent="0.2">
      <c r="A74" s="137">
        <v>67</v>
      </c>
      <c r="B74" s="22">
        <v>43920</v>
      </c>
      <c r="C74" s="8">
        <v>488</v>
      </c>
      <c r="D74" s="7" t="s">
        <v>175</v>
      </c>
      <c r="E74" s="55" t="s">
        <v>176</v>
      </c>
      <c r="F74" s="29">
        <v>1321.96</v>
      </c>
    </row>
    <row r="75" spans="1:9" x14ac:dyDescent="0.2">
      <c r="A75" s="64">
        <v>68</v>
      </c>
      <c r="B75" s="22">
        <v>43920</v>
      </c>
      <c r="C75" s="8">
        <v>489</v>
      </c>
      <c r="D75" s="7" t="s">
        <v>177</v>
      </c>
      <c r="E75" s="55" t="s">
        <v>178</v>
      </c>
      <c r="F75" s="29">
        <v>35</v>
      </c>
      <c r="H75" s="131"/>
      <c r="I75" s="16"/>
    </row>
    <row r="76" spans="1:9" x14ac:dyDescent="0.2">
      <c r="A76" s="137">
        <v>69</v>
      </c>
      <c r="B76" s="22">
        <v>43920</v>
      </c>
      <c r="C76" s="8">
        <v>490</v>
      </c>
      <c r="D76" s="7" t="s">
        <v>177</v>
      </c>
      <c r="E76" s="55" t="s">
        <v>195</v>
      </c>
      <c r="F76" s="29">
        <v>160</v>
      </c>
      <c r="H76" s="131"/>
      <c r="I76" s="16"/>
    </row>
    <row r="77" spans="1:9" x14ac:dyDescent="0.2">
      <c r="A77" s="64">
        <v>70</v>
      </c>
      <c r="B77" s="22">
        <v>43920</v>
      </c>
      <c r="C77" s="8">
        <v>491</v>
      </c>
      <c r="D77" s="7" t="s">
        <v>133</v>
      </c>
      <c r="E77" s="55" t="s">
        <v>134</v>
      </c>
      <c r="F77" s="29">
        <v>1071</v>
      </c>
      <c r="H77" s="16"/>
      <c r="I77" s="16"/>
    </row>
    <row r="78" spans="1:9" x14ac:dyDescent="0.2">
      <c r="A78" s="137">
        <v>71</v>
      </c>
      <c r="B78" s="22">
        <v>43920</v>
      </c>
      <c r="C78" s="8">
        <v>492</v>
      </c>
      <c r="D78" s="7" t="s">
        <v>157</v>
      </c>
      <c r="E78" s="55" t="s">
        <v>155</v>
      </c>
      <c r="F78" s="29">
        <v>2598.06</v>
      </c>
      <c r="H78" s="16"/>
      <c r="I78" s="16"/>
    </row>
    <row r="79" spans="1:9" x14ac:dyDescent="0.2">
      <c r="A79" s="64">
        <v>72</v>
      </c>
      <c r="B79" s="46">
        <v>43920</v>
      </c>
      <c r="C79" s="51">
        <v>493</v>
      </c>
      <c r="D79" s="54" t="s">
        <v>157</v>
      </c>
      <c r="E79" s="55" t="s">
        <v>179</v>
      </c>
      <c r="F79" s="29">
        <v>1004.06</v>
      </c>
      <c r="H79" s="16"/>
      <c r="I79" s="16"/>
    </row>
    <row r="80" spans="1:9" x14ac:dyDescent="0.2">
      <c r="A80" s="137">
        <v>73</v>
      </c>
      <c r="B80" s="22">
        <v>43920</v>
      </c>
      <c r="C80" s="8">
        <v>494</v>
      </c>
      <c r="D80" s="7" t="s">
        <v>180</v>
      </c>
      <c r="E80" s="55" t="s">
        <v>181</v>
      </c>
      <c r="F80" s="29">
        <v>1523.2</v>
      </c>
      <c r="H80" s="16"/>
      <c r="I80" s="16"/>
    </row>
    <row r="81" spans="1:9" x14ac:dyDescent="0.2">
      <c r="A81" s="64">
        <v>74</v>
      </c>
      <c r="B81" s="22">
        <v>43920</v>
      </c>
      <c r="C81" s="8">
        <v>495</v>
      </c>
      <c r="D81" s="7" t="s">
        <v>182</v>
      </c>
      <c r="E81" s="55" t="s">
        <v>183</v>
      </c>
      <c r="F81" s="29">
        <v>1297.0999999999999</v>
      </c>
      <c r="H81" s="16"/>
      <c r="I81" s="16"/>
    </row>
    <row r="82" spans="1:9" x14ac:dyDescent="0.2">
      <c r="A82" s="137">
        <v>75</v>
      </c>
      <c r="B82" s="22">
        <v>43920</v>
      </c>
      <c r="C82" s="8">
        <v>496</v>
      </c>
      <c r="D82" s="7" t="s">
        <v>184</v>
      </c>
      <c r="E82" s="55" t="s">
        <v>185</v>
      </c>
      <c r="F82" s="29">
        <v>6226</v>
      </c>
    </row>
    <row r="83" spans="1:9" x14ac:dyDescent="0.2">
      <c r="A83" s="64">
        <v>76</v>
      </c>
      <c r="B83" s="22">
        <v>43920</v>
      </c>
      <c r="C83" s="8">
        <v>497</v>
      </c>
      <c r="D83" s="7" t="s">
        <v>119</v>
      </c>
      <c r="E83" s="55" t="s">
        <v>186</v>
      </c>
      <c r="F83" s="29">
        <v>2700</v>
      </c>
    </row>
    <row r="84" spans="1:9" x14ac:dyDescent="0.2">
      <c r="A84" s="137">
        <v>77</v>
      </c>
      <c r="B84" s="46">
        <v>43920</v>
      </c>
      <c r="C84" s="51">
        <v>498</v>
      </c>
      <c r="D84" s="54" t="s">
        <v>187</v>
      </c>
      <c r="E84" s="55" t="s">
        <v>188</v>
      </c>
      <c r="F84" s="29">
        <v>92.72</v>
      </c>
    </row>
    <row r="85" spans="1:9" x14ac:dyDescent="0.2">
      <c r="A85" s="64">
        <v>78</v>
      </c>
      <c r="B85" s="46">
        <v>43920</v>
      </c>
      <c r="C85" s="51">
        <v>499</v>
      </c>
      <c r="D85" s="54" t="s">
        <v>189</v>
      </c>
      <c r="E85" s="55" t="s">
        <v>190</v>
      </c>
      <c r="F85" s="29">
        <v>68.7</v>
      </c>
    </row>
    <row r="86" spans="1:9" x14ac:dyDescent="0.2">
      <c r="A86" s="137">
        <v>79</v>
      </c>
      <c r="B86" s="46">
        <v>43920</v>
      </c>
      <c r="C86" s="51">
        <v>500</v>
      </c>
      <c r="D86" s="54" t="s">
        <v>93</v>
      </c>
      <c r="E86" s="55" t="s">
        <v>191</v>
      </c>
      <c r="F86" s="29">
        <v>318.92</v>
      </c>
    </row>
    <row r="87" spans="1:9" s="18" customFormat="1" x14ac:dyDescent="0.2">
      <c r="A87" s="64">
        <v>80</v>
      </c>
      <c r="B87" s="46">
        <v>43920</v>
      </c>
      <c r="C87" s="51">
        <v>501</v>
      </c>
      <c r="D87" s="54" t="s">
        <v>119</v>
      </c>
      <c r="E87" s="55" t="s">
        <v>192</v>
      </c>
      <c r="F87" s="29">
        <v>2700</v>
      </c>
    </row>
    <row r="88" spans="1:9" x14ac:dyDescent="0.2">
      <c r="A88" s="137">
        <v>81</v>
      </c>
      <c r="B88" s="22">
        <v>43920</v>
      </c>
      <c r="C88" s="8">
        <v>502</v>
      </c>
      <c r="D88" s="7" t="s">
        <v>111</v>
      </c>
      <c r="E88" s="55" t="s">
        <v>193</v>
      </c>
      <c r="F88" s="29">
        <v>7259</v>
      </c>
    </row>
    <row r="89" spans="1:9" x14ac:dyDescent="0.2">
      <c r="A89" s="64">
        <v>82</v>
      </c>
      <c r="B89" s="132" t="s">
        <v>23</v>
      </c>
      <c r="C89" s="133" t="s">
        <v>23</v>
      </c>
      <c r="D89" s="134" t="s">
        <v>198</v>
      </c>
      <c r="E89" s="134" t="s">
        <v>198</v>
      </c>
      <c r="F89" s="29">
        <v>513.44000000000005</v>
      </c>
    </row>
    <row r="90" spans="1:9" x14ac:dyDescent="0.2">
      <c r="A90" s="137">
        <v>83</v>
      </c>
      <c r="B90" s="132" t="s">
        <v>199</v>
      </c>
      <c r="C90" s="133" t="s">
        <v>23</v>
      </c>
      <c r="D90" s="133" t="s">
        <v>23</v>
      </c>
      <c r="E90" s="55" t="s">
        <v>202</v>
      </c>
      <c r="F90" s="29">
        <v>-750.03</v>
      </c>
    </row>
    <row r="91" spans="1:9" x14ac:dyDescent="0.2">
      <c r="A91" s="64">
        <v>84</v>
      </c>
      <c r="B91" s="132" t="s">
        <v>23</v>
      </c>
      <c r="C91" s="133" t="s">
        <v>23</v>
      </c>
      <c r="D91" s="134" t="s">
        <v>200</v>
      </c>
      <c r="E91" s="134" t="s">
        <v>201</v>
      </c>
      <c r="F91" s="29">
        <v>2811</v>
      </c>
    </row>
    <row r="92" spans="1:9" ht="15" thickBot="1" x14ac:dyDescent="0.25">
      <c r="A92" s="148" t="s">
        <v>75</v>
      </c>
      <c r="B92" s="149"/>
      <c r="C92" s="149"/>
      <c r="D92" s="149"/>
      <c r="E92" s="149"/>
      <c r="F92" s="15">
        <f>SUM(F8:F91)</f>
        <v>276762.67999999988</v>
      </c>
    </row>
    <row r="94" spans="1:9" x14ac:dyDescent="0.2">
      <c r="F94" s="16"/>
    </row>
    <row r="95" spans="1:9" x14ac:dyDescent="0.2">
      <c r="F95" s="16"/>
    </row>
    <row r="96" spans="1:9" x14ac:dyDescent="0.2">
      <c r="F96" s="16"/>
    </row>
    <row r="97" spans="6:6" x14ac:dyDescent="0.2">
      <c r="F97" s="17"/>
    </row>
    <row r="98" spans="6:6" x14ac:dyDescent="0.2">
      <c r="F98" s="16"/>
    </row>
  </sheetData>
  <sheetProtection password="AE51" sheet="1" formatCells="0" formatColumns="0" formatRows="0" insertColumns="0" insertRows="0" insertHyperlinks="0" deleteColumns="0" deleteRows="0" sort="0" autoFilter="0" pivotTables="0"/>
  <mergeCells count="2">
    <mergeCell ref="A92:E92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7" sqref="A7:E17"/>
    </sheetView>
  </sheetViews>
  <sheetFormatPr defaultRowHeight="12.75" x14ac:dyDescent="0.2"/>
  <cols>
    <col min="1" max="1" width="10.28515625" style="11" customWidth="1"/>
    <col min="2" max="2" width="13.85546875" style="11" customWidth="1"/>
    <col min="3" max="3" width="30.28515625" style="11" customWidth="1"/>
    <col min="4" max="4" width="31.28515625" style="11" bestFit="1" customWidth="1"/>
    <col min="5" max="5" width="14.7109375" style="11" customWidth="1"/>
    <col min="6" max="16384" width="9.140625" style="11"/>
  </cols>
  <sheetData>
    <row r="1" spans="1:5" x14ac:dyDescent="0.2">
      <c r="A1" s="1" t="s">
        <v>4</v>
      </c>
      <c r="B1" s="1"/>
      <c r="C1" s="1"/>
      <c r="D1" s="9"/>
      <c r="E1" s="9"/>
    </row>
    <row r="3" spans="1:5" x14ac:dyDescent="0.2">
      <c r="A3" s="1" t="s">
        <v>18</v>
      </c>
      <c r="D3" s="9"/>
      <c r="E3" s="9"/>
    </row>
    <row r="4" spans="1:5" x14ac:dyDescent="0.2">
      <c r="A4" s="9"/>
      <c r="B4" s="1"/>
      <c r="C4" s="1"/>
      <c r="D4" s="9"/>
      <c r="E4" s="9"/>
    </row>
    <row r="5" spans="1:5" x14ac:dyDescent="0.2">
      <c r="A5" s="5" t="s">
        <v>5</v>
      </c>
      <c r="B5" s="1" t="s">
        <v>76</v>
      </c>
      <c r="C5" s="1"/>
      <c r="D5" s="9"/>
      <c r="E5" s="9"/>
    </row>
    <row r="6" spans="1:5" ht="13.5" thickBot="1" x14ac:dyDescent="0.25">
      <c r="A6" s="9"/>
      <c r="B6" s="9"/>
      <c r="C6" s="9"/>
      <c r="D6" s="9"/>
      <c r="E6" s="9"/>
    </row>
    <row r="7" spans="1:5" x14ac:dyDescent="0.2">
      <c r="A7" s="72" t="s">
        <v>19</v>
      </c>
      <c r="B7" s="73" t="s">
        <v>20</v>
      </c>
      <c r="C7" s="73" t="s">
        <v>22</v>
      </c>
      <c r="D7" s="73" t="s">
        <v>21</v>
      </c>
      <c r="E7" s="3" t="s">
        <v>16</v>
      </c>
    </row>
    <row r="8" spans="1:5" x14ac:dyDescent="0.2">
      <c r="A8" s="74">
        <v>43892</v>
      </c>
      <c r="B8" s="68">
        <v>344</v>
      </c>
      <c r="C8" s="68" t="s">
        <v>89</v>
      </c>
      <c r="D8" s="68" t="s">
        <v>90</v>
      </c>
      <c r="E8" s="75">
        <v>77225.05</v>
      </c>
    </row>
    <row r="9" spans="1:5" x14ac:dyDescent="0.2">
      <c r="A9" s="74">
        <v>43892</v>
      </c>
      <c r="B9" s="68">
        <v>349</v>
      </c>
      <c r="C9" s="68" t="s">
        <v>97</v>
      </c>
      <c r="D9" s="68" t="s">
        <v>98</v>
      </c>
      <c r="E9" s="75">
        <v>5299</v>
      </c>
    </row>
    <row r="10" spans="1:5" x14ac:dyDescent="0.2">
      <c r="A10" s="74">
        <v>43892</v>
      </c>
      <c r="B10" s="68">
        <v>350</v>
      </c>
      <c r="C10" s="68" t="s">
        <v>97</v>
      </c>
      <c r="D10" s="68" t="s">
        <v>98</v>
      </c>
      <c r="E10" s="75">
        <v>5299</v>
      </c>
    </row>
    <row r="11" spans="1:5" x14ac:dyDescent="0.2">
      <c r="A11" s="74">
        <v>43892</v>
      </c>
      <c r="B11" s="68">
        <v>351</v>
      </c>
      <c r="C11" s="68" t="s">
        <v>97</v>
      </c>
      <c r="D11" s="68" t="s">
        <v>98</v>
      </c>
      <c r="E11" s="75">
        <v>5299</v>
      </c>
    </row>
    <row r="12" spans="1:5" x14ac:dyDescent="0.2">
      <c r="A12" s="69">
        <v>43893</v>
      </c>
      <c r="B12" s="7">
        <v>341</v>
      </c>
      <c r="C12" s="7" t="s">
        <v>85</v>
      </c>
      <c r="D12" s="70" t="s">
        <v>102</v>
      </c>
      <c r="E12" s="71">
        <v>12399.96</v>
      </c>
    </row>
    <row r="13" spans="1:5" x14ac:dyDescent="0.2">
      <c r="A13" s="69">
        <v>43893</v>
      </c>
      <c r="B13" s="7">
        <v>360</v>
      </c>
      <c r="C13" s="7" t="s">
        <v>97</v>
      </c>
      <c r="D13" s="70" t="s">
        <v>98</v>
      </c>
      <c r="E13" s="71">
        <v>5299</v>
      </c>
    </row>
    <row r="14" spans="1:5" ht="15.75" customHeight="1" x14ac:dyDescent="0.2">
      <c r="A14" s="69">
        <v>43893</v>
      </c>
      <c r="B14" s="7">
        <v>361</v>
      </c>
      <c r="C14" s="7" t="s">
        <v>97</v>
      </c>
      <c r="D14" s="70" t="s">
        <v>98</v>
      </c>
      <c r="E14" s="71">
        <v>5299</v>
      </c>
    </row>
    <row r="15" spans="1:5" ht="15.75" customHeight="1" x14ac:dyDescent="0.2">
      <c r="A15" s="69">
        <v>43893</v>
      </c>
      <c r="B15" s="7">
        <v>362</v>
      </c>
      <c r="C15" s="7" t="s">
        <v>97</v>
      </c>
      <c r="D15" s="70" t="s">
        <v>98</v>
      </c>
      <c r="E15" s="71">
        <v>5299</v>
      </c>
    </row>
    <row r="16" spans="1:5" ht="15.75" customHeight="1" x14ac:dyDescent="0.2">
      <c r="A16" s="69">
        <v>43894</v>
      </c>
      <c r="B16" s="7">
        <v>365</v>
      </c>
      <c r="C16" s="7" t="s">
        <v>97</v>
      </c>
      <c r="D16" s="70" t="s">
        <v>98</v>
      </c>
      <c r="E16" s="71">
        <v>5299</v>
      </c>
    </row>
    <row r="17" spans="1:5" ht="13.5" thickBot="1" x14ac:dyDescent="0.25">
      <c r="A17" s="148" t="s">
        <v>77</v>
      </c>
      <c r="B17" s="149"/>
      <c r="C17" s="149"/>
      <c r="D17" s="10"/>
      <c r="E17" s="4">
        <f>SUM(E8:E16)</f>
        <v>126718.01000000001</v>
      </c>
    </row>
    <row r="25" spans="1:5" ht="15" x14ac:dyDescent="0.2">
      <c r="A25" s="12"/>
    </row>
    <row r="26" spans="1:5" ht="15" x14ac:dyDescent="0.2">
      <c r="A26" s="12"/>
    </row>
    <row r="27" spans="1:5" ht="15" x14ac:dyDescent="0.2">
      <c r="A27" s="12"/>
    </row>
    <row r="28" spans="1:5" ht="15" x14ac:dyDescent="0.2">
      <c r="A28" s="12"/>
    </row>
  </sheetData>
  <sheetProtection password="AE51" sheet="1" formatCells="0" formatColumns="0" formatRows="0" insertColumns="0" insertRows="0" insertHyperlinks="0" deleteColumns="0" deleteRows="0" sort="0" autoFilter="0" pivotTables="0"/>
  <mergeCells count="1">
    <mergeCell ref="A17:C17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C22" sqref="C22:D22"/>
    </sheetView>
  </sheetViews>
  <sheetFormatPr defaultRowHeight="14.25" x14ac:dyDescent="0.2"/>
  <cols>
    <col min="1" max="1" width="16.7109375" style="13" customWidth="1"/>
    <col min="2" max="2" width="8.85546875" style="13" customWidth="1"/>
    <col min="3" max="3" width="4.85546875" style="13" bestFit="1" customWidth="1"/>
    <col min="4" max="5" width="10.140625" style="13" bestFit="1" customWidth="1"/>
    <col min="6" max="6" width="26" style="13" bestFit="1" customWidth="1"/>
    <col min="7" max="7" width="9.140625" style="13"/>
    <col min="8" max="8" width="10.710937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15" x14ac:dyDescent="0.2">
      <c r="A1" s="1" t="s">
        <v>4</v>
      </c>
      <c r="B1" s="1"/>
      <c r="C1" s="9"/>
      <c r="D1" s="9"/>
      <c r="E1" s="9"/>
      <c r="F1" s="9"/>
    </row>
    <row r="3" spans="1:15" x14ac:dyDescent="0.2">
      <c r="A3" s="1" t="s">
        <v>197</v>
      </c>
      <c r="B3" s="9"/>
      <c r="C3" s="9"/>
      <c r="D3" s="9"/>
      <c r="F3" s="9"/>
    </row>
    <row r="4" spans="1:15" x14ac:dyDescent="0.2">
      <c r="A4" s="9"/>
      <c r="B4" s="1"/>
      <c r="C4" s="9"/>
      <c r="D4" s="9"/>
      <c r="E4" s="9"/>
      <c r="F4" s="9"/>
    </row>
    <row r="5" spans="1:15" x14ac:dyDescent="0.2">
      <c r="A5" s="150" t="s">
        <v>74</v>
      </c>
      <c r="B5" s="150"/>
      <c r="C5" s="150"/>
      <c r="F5" s="9"/>
    </row>
    <row r="6" spans="1:15" x14ac:dyDescent="0.2">
      <c r="A6" s="2"/>
      <c r="B6" s="9"/>
      <c r="C6" s="9"/>
      <c r="D6" s="9"/>
      <c r="E6" s="9"/>
      <c r="F6" s="9"/>
    </row>
    <row r="7" spans="1:15" ht="15" thickBot="1" x14ac:dyDescent="0.25"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">
      <c r="A8" s="56" t="s">
        <v>23</v>
      </c>
      <c r="B8" s="57" t="s">
        <v>6</v>
      </c>
      <c r="C8" s="57" t="s">
        <v>7</v>
      </c>
      <c r="D8" s="57" t="s">
        <v>8</v>
      </c>
      <c r="E8" s="58" t="s">
        <v>3</v>
      </c>
      <c r="F8" s="59" t="s">
        <v>29</v>
      </c>
      <c r="G8" s="16"/>
      <c r="H8" s="16"/>
      <c r="I8" s="16"/>
      <c r="J8" s="16"/>
      <c r="K8" s="16"/>
      <c r="L8" s="16"/>
      <c r="M8" s="16"/>
      <c r="N8" s="16"/>
      <c r="O8" s="16"/>
    </row>
    <row r="9" spans="1:15" x14ac:dyDescent="0.2">
      <c r="A9" s="125" t="s">
        <v>57</v>
      </c>
      <c r="B9" s="88"/>
      <c r="C9" s="88"/>
      <c r="D9" s="89">
        <v>4037</v>
      </c>
      <c r="E9" s="90"/>
      <c r="F9" s="91"/>
      <c r="G9" s="16"/>
      <c r="H9" s="16"/>
      <c r="I9" s="16"/>
      <c r="J9" s="16"/>
      <c r="K9" s="16"/>
      <c r="L9" s="16"/>
      <c r="M9" s="16"/>
      <c r="N9" s="16"/>
      <c r="O9" s="16"/>
    </row>
    <row r="10" spans="1:15" ht="25.5" x14ac:dyDescent="0.2">
      <c r="A10" s="92" t="s">
        <v>59</v>
      </c>
      <c r="B10" s="88" t="s">
        <v>91</v>
      </c>
      <c r="C10" s="88">
        <v>9</v>
      </c>
      <c r="D10" s="93">
        <v>201</v>
      </c>
      <c r="E10" s="90" t="s">
        <v>23</v>
      </c>
      <c r="F10" s="97" t="s">
        <v>66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25.5" x14ac:dyDescent="0.2">
      <c r="A11" s="87" t="s">
        <v>23</v>
      </c>
      <c r="B11" s="88" t="s">
        <v>91</v>
      </c>
      <c r="C11" s="88">
        <v>9</v>
      </c>
      <c r="D11" s="93">
        <v>201</v>
      </c>
      <c r="E11" s="90" t="s">
        <v>23</v>
      </c>
      <c r="F11" s="97" t="s">
        <v>60</v>
      </c>
    </row>
    <row r="12" spans="1:15" ht="25.5" x14ac:dyDescent="0.2">
      <c r="A12" s="87" t="s">
        <v>23</v>
      </c>
      <c r="B12" s="88" t="s">
        <v>91</v>
      </c>
      <c r="C12" s="88">
        <v>9</v>
      </c>
      <c r="D12" s="93">
        <v>202</v>
      </c>
      <c r="E12" s="90" t="s">
        <v>23</v>
      </c>
      <c r="F12" s="97" t="s">
        <v>129</v>
      </c>
    </row>
    <row r="13" spans="1:15" ht="25.5" x14ac:dyDescent="0.2">
      <c r="A13" s="87" t="s">
        <v>23</v>
      </c>
      <c r="B13" s="88" t="s">
        <v>91</v>
      </c>
      <c r="C13" s="88">
        <v>9</v>
      </c>
      <c r="D13" s="93">
        <v>202</v>
      </c>
      <c r="E13" s="90" t="s">
        <v>23</v>
      </c>
      <c r="F13" s="97" t="s">
        <v>61</v>
      </c>
    </row>
    <row r="14" spans="1:15" ht="25.5" x14ac:dyDescent="0.2">
      <c r="A14" s="87" t="s">
        <v>23</v>
      </c>
      <c r="B14" s="88" t="s">
        <v>91</v>
      </c>
      <c r="C14" s="88">
        <v>23</v>
      </c>
      <c r="D14" s="93">
        <v>202</v>
      </c>
      <c r="E14" s="90" t="s">
        <v>23</v>
      </c>
      <c r="F14" s="97" t="s">
        <v>61</v>
      </c>
    </row>
    <row r="15" spans="1:15" ht="25.5" x14ac:dyDescent="0.2">
      <c r="A15" s="87" t="s">
        <v>23</v>
      </c>
      <c r="B15" s="88" t="s">
        <v>91</v>
      </c>
      <c r="C15" s="88">
        <v>23</v>
      </c>
      <c r="D15" s="93">
        <v>202</v>
      </c>
      <c r="E15" s="90" t="s">
        <v>23</v>
      </c>
      <c r="F15" s="97" t="s">
        <v>61</v>
      </c>
    </row>
    <row r="16" spans="1:15" x14ac:dyDescent="0.2">
      <c r="A16" s="87" t="s">
        <v>23</v>
      </c>
      <c r="B16" s="88" t="s">
        <v>91</v>
      </c>
      <c r="C16" s="88">
        <v>9</v>
      </c>
      <c r="D16" s="93">
        <v>135</v>
      </c>
      <c r="E16" s="90" t="s">
        <v>23</v>
      </c>
      <c r="F16" s="98" t="s">
        <v>62</v>
      </c>
    </row>
    <row r="17" spans="1:6" x14ac:dyDescent="0.2">
      <c r="A17" s="87" t="s">
        <v>23</v>
      </c>
      <c r="B17" s="88" t="s">
        <v>91</v>
      </c>
      <c r="C17" s="88">
        <v>9</v>
      </c>
      <c r="D17" s="93">
        <v>725</v>
      </c>
      <c r="E17" s="90" t="s">
        <v>23</v>
      </c>
      <c r="F17" s="98" t="s">
        <v>67</v>
      </c>
    </row>
    <row r="18" spans="1:6" x14ac:dyDescent="0.2">
      <c r="A18" s="87" t="s">
        <v>23</v>
      </c>
      <c r="B18" s="88" t="s">
        <v>91</v>
      </c>
      <c r="C18" s="88">
        <v>2</v>
      </c>
      <c r="D18" s="93">
        <v>141.51</v>
      </c>
      <c r="E18" s="90" t="s">
        <v>23</v>
      </c>
      <c r="F18" s="98" t="s">
        <v>92</v>
      </c>
    </row>
    <row r="19" spans="1:6" x14ac:dyDescent="0.2">
      <c r="A19" s="87" t="s">
        <v>23</v>
      </c>
      <c r="B19" s="88" t="s">
        <v>91</v>
      </c>
      <c r="C19" s="88">
        <v>26</v>
      </c>
      <c r="D19" s="93">
        <v>780.64</v>
      </c>
      <c r="E19" s="90" t="s">
        <v>23</v>
      </c>
      <c r="F19" s="98" t="s">
        <v>155</v>
      </c>
    </row>
    <row r="20" spans="1:6" x14ac:dyDescent="0.2">
      <c r="A20" s="87" t="s">
        <v>23</v>
      </c>
      <c r="B20" s="88" t="s">
        <v>91</v>
      </c>
      <c r="C20" s="88">
        <v>26</v>
      </c>
      <c r="D20" s="93">
        <v>233.22</v>
      </c>
      <c r="E20" s="90" t="s">
        <v>23</v>
      </c>
      <c r="F20" s="98" t="s">
        <v>156</v>
      </c>
    </row>
    <row r="21" spans="1:6" x14ac:dyDescent="0.2">
      <c r="A21" s="92" t="s">
        <v>58</v>
      </c>
      <c r="B21" s="88" t="s">
        <v>23</v>
      </c>
      <c r="C21" s="88" t="s">
        <v>23</v>
      </c>
      <c r="D21" s="89">
        <f>SUM(D10:D20)</f>
        <v>3225.37</v>
      </c>
      <c r="E21" s="90" t="s">
        <v>23</v>
      </c>
      <c r="F21" s="99" t="s">
        <v>23</v>
      </c>
    </row>
    <row r="22" spans="1:6" x14ac:dyDescent="0.2">
      <c r="A22" s="87" t="s">
        <v>23</v>
      </c>
      <c r="B22" s="88" t="s">
        <v>23</v>
      </c>
      <c r="C22" s="88" t="s">
        <v>23</v>
      </c>
      <c r="D22" s="88" t="s">
        <v>23</v>
      </c>
      <c r="E22" s="90">
        <f>SUM(D9+D21)</f>
        <v>7262.37</v>
      </c>
      <c r="F22" s="99" t="s">
        <v>23</v>
      </c>
    </row>
    <row r="23" spans="1:6" x14ac:dyDescent="0.2">
      <c r="A23" s="125" t="s">
        <v>63</v>
      </c>
      <c r="B23" s="88" t="s">
        <v>23</v>
      </c>
      <c r="C23" s="88" t="s">
        <v>23</v>
      </c>
      <c r="D23" s="89">
        <v>197809</v>
      </c>
      <c r="E23" s="90" t="s">
        <v>23</v>
      </c>
      <c r="F23" s="99" t="s">
        <v>23</v>
      </c>
    </row>
    <row r="24" spans="1:6" ht="25.5" x14ac:dyDescent="0.2">
      <c r="A24" s="92" t="s">
        <v>65</v>
      </c>
      <c r="B24" s="88" t="s">
        <v>91</v>
      </c>
      <c r="C24" s="88">
        <v>9</v>
      </c>
      <c r="D24" s="93">
        <v>9892</v>
      </c>
      <c r="E24" s="90" t="s">
        <v>23</v>
      </c>
      <c r="F24" s="94" t="s">
        <v>129</v>
      </c>
    </row>
    <row r="25" spans="1:6" ht="25.5" x14ac:dyDescent="0.2">
      <c r="A25" s="87" t="s">
        <v>23</v>
      </c>
      <c r="B25" s="88" t="s">
        <v>91</v>
      </c>
      <c r="C25" s="88">
        <v>9</v>
      </c>
      <c r="D25" s="93">
        <v>9891</v>
      </c>
      <c r="E25" s="90" t="s">
        <v>23</v>
      </c>
      <c r="F25" s="94" t="s">
        <v>60</v>
      </c>
    </row>
    <row r="26" spans="1:6" ht="25.5" x14ac:dyDescent="0.2">
      <c r="A26" s="87" t="s">
        <v>23</v>
      </c>
      <c r="B26" s="88" t="s">
        <v>91</v>
      </c>
      <c r="C26" s="88">
        <v>9</v>
      </c>
      <c r="D26" s="93">
        <v>9892</v>
      </c>
      <c r="E26" s="90" t="s">
        <v>23</v>
      </c>
      <c r="F26" s="94" t="s">
        <v>130</v>
      </c>
    </row>
    <row r="27" spans="1:6" ht="25.5" x14ac:dyDescent="0.2">
      <c r="A27" s="87" t="s">
        <v>23</v>
      </c>
      <c r="B27" s="88" t="s">
        <v>91</v>
      </c>
      <c r="C27" s="88">
        <v>9</v>
      </c>
      <c r="D27" s="93">
        <v>9891</v>
      </c>
      <c r="E27" s="90" t="s">
        <v>23</v>
      </c>
      <c r="F27" s="94" t="s">
        <v>66</v>
      </c>
    </row>
    <row r="28" spans="1:6" ht="25.5" x14ac:dyDescent="0.2">
      <c r="A28" s="87" t="s">
        <v>23</v>
      </c>
      <c r="B28" s="88" t="s">
        <v>91</v>
      </c>
      <c r="C28" s="88">
        <v>9</v>
      </c>
      <c r="D28" s="93">
        <v>9891</v>
      </c>
      <c r="E28" s="90" t="s">
        <v>23</v>
      </c>
      <c r="F28" s="94" t="s">
        <v>66</v>
      </c>
    </row>
    <row r="29" spans="1:6" ht="25.5" x14ac:dyDescent="0.2">
      <c r="A29" s="87" t="s">
        <v>23</v>
      </c>
      <c r="B29" s="88" t="s">
        <v>91</v>
      </c>
      <c r="C29" s="88">
        <v>9</v>
      </c>
      <c r="D29" s="93">
        <v>9891</v>
      </c>
      <c r="E29" s="90" t="s">
        <v>23</v>
      </c>
      <c r="F29" s="94" t="s">
        <v>66</v>
      </c>
    </row>
    <row r="30" spans="1:6" x14ac:dyDescent="0.2">
      <c r="A30" s="87" t="s">
        <v>23</v>
      </c>
      <c r="B30" s="88" t="s">
        <v>91</v>
      </c>
      <c r="C30" s="88">
        <v>9</v>
      </c>
      <c r="D30" s="93">
        <v>6591</v>
      </c>
      <c r="E30" s="90" t="s">
        <v>23</v>
      </c>
      <c r="F30" s="95" t="s">
        <v>31</v>
      </c>
    </row>
    <row r="31" spans="1:6" x14ac:dyDescent="0.2">
      <c r="A31" s="87" t="s">
        <v>23</v>
      </c>
      <c r="B31" s="88" t="s">
        <v>91</v>
      </c>
      <c r="C31" s="88">
        <v>9</v>
      </c>
      <c r="D31" s="93">
        <v>35503</v>
      </c>
      <c r="E31" s="90" t="s">
        <v>23</v>
      </c>
      <c r="F31" s="95" t="s">
        <v>67</v>
      </c>
    </row>
    <row r="32" spans="1:6" x14ac:dyDescent="0.2">
      <c r="A32" s="87" t="s">
        <v>23</v>
      </c>
      <c r="B32" s="88" t="s">
        <v>91</v>
      </c>
      <c r="C32" s="88">
        <v>2</v>
      </c>
      <c r="D32" s="93">
        <v>6934.23</v>
      </c>
      <c r="E32" s="90" t="s">
        <v>23</v>
      </c>
      <c r="F32" s="95" t="s">
        <v>92</v>
      </c>
    </row>
    <row r="33" spans="1:6" x14ac:dyDescent="0.2">
      <c r="A33" s="87" t="s">
        <v>23</v>
      </c>
      <c r="B33" s="88" t="s">
        <v>91</v>
      </c>
      <c r="C33" s="88">
        <v>26</v>
      </c>
      <c r="D33" s="93">
        <v>38251.360000000001</v>
      </c>
      <c r="E33" s="90" t="s">
        <v>23</v>
      </c>
      <c r="F33" s="95" t="s">
        <v>155</v>
      </c>
    </row>
    <row r="34" spans="1:6" x14ac:dyDescent="0.2">
      <c r="A34" s="87" t="s">
        <v>23</v>
      </c>
      <c r="B34" s="88" t="s">
        <v>91</v>
      </c>
      <c r="C34" s="88">
        <v>26</v>
      </c>
      <c r="D34" s="93">
        <v>11427.59</v>
      </c>
      <c r="E34" s="90" t="s">
        <v>23</v>
      </c>
      <c r="F34" s="95" t="s">
        <v>156</v>
      </c>
    </row>
    <row r="35" spans="1:6" x14ac:dyDescent="0.2">
      <c r="A35" s="92" t="s">
        <v>64</v>
      </c>
      <c r="B35" s="88" t="s">
        <v>23</v>
      </c>
      <c r="C35" s="88" t="s">
        <v>23</v>
      </c>
      <c r="D35" s="89">
        <f>SUM(D24:D34)</f>
        <v>158055.18</v>
      </c>
      <c r="E35" s="90" t="s">
        <v>23</v>
      </c>
      <c r="F35" s="99" t="s">
        <v>23</v>
      </c>
    </row>
    <row r="36" spans="1:6" ht="15" thickBot="1" x14ac:dyDescent="0.25">
      <c r="A36" s="100" t="s">
        <v>23</v>
      </c>
      <c r="B36" s="101" t="s">
        <v>23</v>
      </c>
      <c r="C36" s="101" t="s">
        <v>23</v>
      </c>
      <c r="D36" s="102" t="s">
        <v>23</v>
      </c>
      <c r="E36" s="103">
        <f>SUM(D23+D35)</f>
        <v>355864.18</v>
      </c>
      <c r="F36" s="104" t="s">
        <v>23</v>
      </c>
    </row>
  </sheetData>
  <sheetProtection password="AE51" sheet="1" formatCells="0" formatColumns="0" formatRows="0" insertColumns="0" insertRows="0" insertHyperlinks="0" deleteColumns="0" deleteRows="0" sort="0" autoFilter="0" pivotTables="0"/>
  <mergeCells count="1"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pers neincadrate cu handicap</vt:lpstr>
      <vt:lpstr>personal </vt:lpstr>
      <vt:lpstr>materiale</vt:lpstr>
      <vt:lpstr>investitii</vt:lpstr>
      <vt:lpstr>poca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2020-05-05T12:16:27Z</dcterms:modified>
</cp:coreProperties>
</file>